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28515" windowHeight="128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4"/>
  <c r="B23"/>
  <c r="D11"/>
  <c r="D12" s="1"/>
  <c r="B33"/>
  <c r="D25"/>
  <c r="C23"/>
  <c r="D21"/>
  <c r="C19"/>
  <c r="B19"/>
  <c r="D18"/>
  <c r="D17"/>
  <c r="D16"/>
  <c r="D15"/>
  <c r="C12"/>
  <c r="B12"/>
  <c r="C8"/>
  <c r="B8"/>
  <c r="D7"/>
  <c r="D6"/>
  <c r="B24" l="1"/>
  <c r="C24"/>
  <c r="D19"/>
  <c r="D23"/>
  <c r="D8"/>
  <c r="D13" s="1"/>
  <c r="C13"/>
  <c r="XEW12"/>
  <c r="B13"/>
  <c r="B26" l="1"/>
  <c r="C26"/>
  <c r="D24"/>
  <c r="D26" l="1"/>
</calcChain>
</file>

<file path=xl/sharedStrings.xml><?xml version="1.0" encoding="utf-8"?>
<sst xmlns="http://schemas.openxmlformats.org/spreadsheetml/2006/main" count="52" uniqueCount="46">
  <si>
    <t>Alabama Statewide Grant</t>
  </si>
  <si>
    <t>Section 5317 (NF) New Freedom Program</t>
  </si>
  <si>
    <t xml:space="preserve">Subrecipient &amp; Type </t>
  </si>
  <si>
    <t>Federal Share</t>
  </si>
  <si>
    <t>Local Share</t>
  </si>
  <si>
    <t>Net Project Cost</t>
  </si>
  <si>
    <t>Program Description (Include Counties served)</t>
  </si>
  <si>
    <t>(Areas over 50,000 less than 200,000) Small Urban Operations</t>
  </si>
  <si>
    <t>Ability Alliance of West AL, Nonprofit</t>
  </si>
  <si>
    <t>Provide operating funds to transport persons with disabilities. City Served: Tuscaloosa</t>
  </si>
  <si>
    <t>UCPWA, Nonprofit</t>
  </si>
  <si>
    <t>Provide operating funds to transport persons with disabilities. City Serve: Tuscaloosa</t>
  </si>
  <si>
    <t>Eagle's Wings, Inc., Nonprofit</t>
  </si>
  <si>
    <t xml:space="preserve">                               Small Urban Operations Total</t>
  </si>
  <si>
    <t>Small Urban Capital</t>
  </si>
  <si>
    <t xml:space="preserve">                               Small Urban Capital Total</t>
  </si>
  <si>
    <t xml:space="preserve">Overall Small Urban Totals </t>
  </si>
  <si>
    <t>(Areas under 50,000)  Rural Operations</t>
  </si>
  <si>
    <t>Provide operating funds to transport persons with disabilities. Counties Served: Bibb, Pickens, &amp; Tuscaloosa, Hale</t>
  </si>
  <si>
    <t>Mobile Bay Transportation,For Profit -Taxi</t>
  </si>
  <si>
    <t xml:space="preserve">                                 Rural  Operations Total</t>
  </si>
  <si>
    <t xml:space="preserve"> Rural Capital</t>
  </si>
  <si>
    <t xml:space="preserve">                                 Rural Capital Total</t>
  </si>
  <si>
    <t xml:space="preserve">Overall Rural Totals </t>
  </si>
  <si>
    <t>State Administration</t>
  </si>
  <si>
    <t>Total Grant</t>
  </si>
  <si>
    <t>Appropriation Amounts</t>
  </si>
  <si>
    <t>FY 2011 New Freedom Appropriation Small Urban</t>
  </si>
  <si>
    <t>FY 2011 New Freedom Appropriation Rural</t>
  </si>
  <si>
    <t>FY 2012 New Freedom Appropriation Small Urban</t>
  </si>
  <si>
    <t>FY 2012 New Freedom Appropriation  Rural</t>
  </si>
  <si>
    <t>Kids One Transport, Nonprofit</t>
  </si>
  <si>
    <t>Northwest AL Council of Local Govts., Governmental Authority</t>
  </si>
  <si>
    <t>West Alabama Public Transportation, Nonprofit</t>
  </si>
  <si>
    <t>Purchase 1 vans. City Serve: Opelika</t>
  </si>
  <si>
    <t>Purchase one van. County Served: Marion</t>
  </si>
  <si>
    <t>Purchase one van. Counties Served:Colbert, Franklin, Winston</t>
  </si>
  <si>
    <t>Marion Regional Nursing Home, Nonprofit</t>
  </si>
  <si>
    <t>Provide operating funds to transport persons with disabilities. Counties Served:  Choctaw, Dallas, Greene, Hale, Lowndes, Marengo, Perry, Sumter, and Bibb.</t>
  </si>
  <si>
    <t>Provide operating funds to expand service area to provide transportation services to disabled persons. Counties Served: Colbert, Franklin, Lauderdale, Marion, and Winston.</t>
  </si>
  <si>
    <t>Purchase GPS navigation technology system.</t>
  </si>
  <si>
    <t>Provide operating funds to transport persons with disabilities.  Counties Served: Mobile &amp; Baldwin Counties</t>
  </si>
  <si>
    <t xml:space="preserve">Reqested Amount </t>
  </si>
  <si>
    <t>Available Balance</t>
  </si>
  <si>
    <t>Remaining Balance</t>
  </si>
  <si>
    <t xml:space="preserve">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</si>
</sst>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.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Fill="1" applyBorder="1"/>
    <xf numFmtId="6" fontId="0" fillId="0" borderId="1" xfId="0" applyNumberFormat="1" applyFill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5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7" fillId="0" borderId="1" xfId="0" applyFont="1" applyFill="1" applyBorder="1"/>
    <xf numFmtId="6" fontId="1" fillId="2" borderId="1" xfId="0" applyNumberFormat="1" applyFont="1" applyFill="1" applyBorder="1" applyAlignment="1">
      <alignment horizontal="center"/>
    </xf>
    <xf numFmtId="6" fontId="1" fillId="0" borderId="1" xfId="0" applyNumberFormat="1" applyFont="1" applyFill="1" applyBorder="1" applyAlignment="1">
      <alignment horizontal="center"/>
    </xf>
    <xf numFmtId="0" fontId="0" fillId="0" borderId="3" xfId="0" applyFont="1" applyFill="1" applyBorder="1"/>
    <xf numFmtId="0" fontId="3" fillId="0" borderId="1" xfId="0" applyFont="1" applyFill="1" applyBorder="1"/>
    <xf numFmtId="0" fontId="0" fillId="0" borderId="2" xfId="0" applyFont="1" applyFill="1" applyBorder="1"/>
    <xf numFmtId="6" fontId="0" fillId="0" borderId="0" xfId="0" applyNumberFormat="1" applyFill="1"/>
    <xf numFmtId="0" fontId="8" fillId="0" borderId="1" xfId="0" applyFont="1" applyFill="1" applyBorder="1"/>
    <xf numFmtId="6" fontId="9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6" fillId="0" borderId="1" xfId="0" applyFont="1" applyFill="1" applyBorder="1"/>
    <xf numFmtId="6" fontId="10" fillId="0" borderId="1" xfId="0" applyNumberFormat="1" applyFont="1" applyFill="1" applyBorder="1" applyAlignment="1">
      <alignment horizontal="center"/>
    </xf>
    <xf numFmtId="0" fontId="10" fillId="0" borderId="0" xfId="0" applyFont="1" applyFill="1"/>
    <xf numFmtId="0" fontId="0" fillId="0" borderId="0" xfId="0" applyFill="1" applyBorder="1"/>
    <xf numFmtId="0" fontId="8" fillId="0" borderId="1" xfId="0" applyFont="1" applyBorder="1"/>
    <xf numFmtId="6" fontId="9" fillId="0" borderId="4" xfId="0" applyNumberFormat="1" applyFont="1" applyBorder="1" applyAlignment="1">
      <alignment horizontal="center"/>
    </xf>
    <xf numFmtId="0" fontId="0" fillId="0" borderId="0" xfId="0" applyBorder="1"/>
    <xf numFmtId="0" fontId="8" fillId="0" borderId="4" xfId="0" applyFont="1" applyBorder="1"/>
    <xf numFmtId="0" fontId="9" fillId="0" borderId="4" xfId="0" applyFont="1" applyBorder="1"/>
    <xf numFmtId="6" fontId="2" fillId="0" borderId="4" xfId="0" applyNumberFormat="1" applyFont="1" applyBorder="1" applyAlignment="1">
      <alignment horizontal="center"/>
    </xf>
    <xf numFmtId="0" fontId="2" fillId="0" borderId="0" xfId="0" applyFont="1"/>
    <xf numFmtId="6" fontId="1" fillId="0" borderId="0" xfId="0" applyNumberFormat="1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11" fillId="0" borderId="0" xfId="0" applyFont="1"/>
    <xf numFmtId="6" fontId="2" fillId="0" borderId="0" xfId="0" applyNumberFormat="1" applyFont="1" applyFill="1" applyBorder="1" applyAlignment="1">
      <alignment horizontal="center"/>
    </xf>
    <xf numFmtId="6" fontId="11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6" fontId="9" fillId="0" borderId="0" xfId="0" applyNumberFormat="1" applyFont="1" applyAlignment="1">
      <alignment horizontal="center"/>
    </xf>
    <xf numFmtId="6" fontId="2" fillId="0" borderId="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6" fontId="12" fillId="0" borderId="0" xfId="0" applyNumberFormat="1" applyFont="1" applyBorder="1" applyAlignment="1">
      <alignment horizontal="center"/>
    </xf>
    <xf numFmtId="6" fontId="9" fillId="0" borderId="0" xfId="0" applyNumberFormat="1" applyFont="1" applyBorder="1" applyAlignment="1">
      <alignment horizontal="center"/>
    </xf>
    <xf numFmtId="0" fontId="13" fillId="0" borderId="0" xfId="0" applyFont="1"/>
    <xf numFmtId="0" fontId="6" fillId="0" borderId="5" xfId="0" applyFont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7" fillId="0" borderId="3" xfId="0" applyFont="1" applyFill="1" applyBorder="1"/>
    <xf numFmtId="6" fontId="1" fillId="0" borderId="3" xfId="0" applyNumberFormat="1" applyFont="1" applyFill="1" applyBorder="1" applyAlignment="1">
      <alignment horizontal="center"/>
    </xf>
    <xf numFmtId="6" fontId="1" fillId="0" borderId="5" xfId="0" applyNumberFormat="1" applyFont="1" applyFill="1" applyBorder="1" applyAlignment="1">
      <alignment horizontal="center"/>
    </xf>
    <xf numFmtId="0" fontId="6" fillId="0" borderId="2" xfId="0" applyFont="1" applyFill="1" applyBorder="1"/>
    <xf numFmtId="6" fontId="10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W37"/>
  <sheetViews>
    <sheetView tabSelected="1" topLeftCell="A10" zoomScaleNormal="100" workbookViewId="0">
      <selection activeCell="H8" sqref="H8"/>
    </sheetView>
  </sheetViews>
  <sheetFormatPr defaultRowHeight="15"/>
  <cols>
    <col min="1" max="1" width="42.42578125" customWidth="1"/>
    <col min="2" max="2" width="17.85546875" customWidth="1"/>
    <col min="3" max="3" width="18.5703125" style="1" customWidth="1"/>
    <col min="4" max="4" width="15.140625" style="1" customWidth="1"/>
    <col min="5" max="5" width="42.85546875" customWidth="1"/>
  </cols>
  <sheetData>
    <row r="1" spans="1:5 16377:16377" ht="15.75">
      <c r="A1" s="48" t="s">
        <v>0</v>
      </c>
      <c r="B1" t="s">
        <v>45</v>
      </c>
      <c r="D1" s="2" t="s">
        <v>1</v>
      </c>
    </row>
    <row r="2" spans="1:5 16377:16377" ht="21" customHeight="1">
      <c r="A2" s="3" t="s">
        <v>2</v>
      </c>
      <c r="B2" s="4" t="s">
        <v>3</v>
      </c>
      <c r="C2" s="4" t="s">
        <v>4</v>
      </c>
      <c r="D2" s="4" t="s">
        <v>5</v>
      </c>
      <c r="E2" s="3" t="s">
        <v>6</v>
      </c>
    </row>
    <row r="3" spans="1:5 16377:16377" ht="15.75" customHeight="1">
      <c r="A3" s="5" t="s">
        <v>7</v>
      </c>
      <c r="B3" s="7"/>
      <c r="C3" s="6"/>
      <c r="D3" s="6"/>
      <c r="E3" s="7"/>
    </row>
    <row r="4" spans="1:5 16377:16377" ht="30.75" customHeight="1">
      <c r="A4" s="11" t="s">
        <v>8</v>
      </c>
      <c r="B4" s="10">
        <v>149039</v>
      </c>
      <c r="C4" s="10">
        <v>149039</v>
      </c>
      <c r="D4" s="10">
        <f>SUM(B4,C4)</f>
        <v>298078</v>
      </c>
      <c r="E4" s="49" t="s">
        <v>9</v>
      </c>
    </row>
    <row r="5" spans="1:5 16377:16377" s="13" customFormat="1" ht="36" customHeight="1">
      <c r="A5" s="8" t="s">
        <v>10</v>
      </c>
      <c r="B5" s="9">
        <v>96062</v>
      </c>
      <c r="C5" s="9">
        <v>96062</v>
      </c>
      <c r="D5" s="10">
        <f>SUM(B5,C5)</f>
        <v>192124</v>
      </c>
      <c r="E5" s="50" t="s">
        <v>11</v>
      </c>
    </row>
    <row r="6" spans="1:5 16377:16377" s="13" customFormat="1" ht="28.5" customHeight="1">
      <c r="A6" s="8" t="s">
        <v>12</v>
      </c>
      <c r="B6" s="9">
        <v>179000</v>
      </c>
      <c r="C6" s="9">
        <v>179000</v>
      </c>
      <c r="D6" s="10">
        <f>SUM(B6,C6)</f>
        <v>358000</v>
      </c>
      <c r="E6" s="51" t="s">
        <v>11</v>
      </c>
    </row>
    <row r="7" spans="1:5 16377:16377" s="13" customFormat="1" ht="28.5" customHeight="1">
      <c r="A7" s="8" t="s">
        <v>31</v>
      </c>
      <c r="B7" s="9">
        <v>69772</v>
      </c>
      <c r="C7" s="9">
        <v>69772</v>
      </c>
      <c r="D7" s="10">
        <f>SUM(B7,C7)</f>
        <v>139544</v>
      </c>
      <c r="E7" s="51" t="s">
        <v>11</v>
      </c>
    </row>
    <row r="8" spans="1:5 16377:16377" s="13" customFormat="1" ht="18" customHeight="1">
      <c r="A8" s="14" t="s">
        <v>13</v>
      </c>
      <c r="B8" s="15">
        <f>SUM(B4:B7)</f>
        <v>493873</v>
      </c>
      <c r="C8" s="16">
        <f>SUM(C4:C7)</f>
        <v>493873</v>
      </c>
      <c r="D8" s="16">
        <f>SUM(D4:D7)</f>
        <v>987746</v>
      </c>
      <c r="E8" s="17"/>
    </row>
    <row r="9" spans="1:5 16377:16377" s="13" customFormat="1" ht="18" customHeight="1">
      <c r="A9" s="18" t="s">
        <v>14</v>
      </c>
      <c r="B9" s="9"/>
      <c r="C9" s="9"/>
      <c r="D9" s="9"/>
      <c r="E9" s="19"/>
    </row>
    <row r="10" spans="1:5 16377:16377" s="13" customFormat="1" ht="28.5" customHeight="1">
      <c r="A10" s="8" t="s">
        <v>31</v>
      </c>
      <c r="B10" s="9">
        <v>36000</v>
      </c>
      <c r="C10" s="9">
        <v>9000</v>
      </c>
      <c r="D10" s="9">
        <v>45000</v>
      </c>
      <c r="E10" s="50" t="s">
        <v>34</v>
      </c>
    </row>
    <row r="11" spans="1:5 16377:16377" s="13" customFormat="1" ht="28.5" customHeight="1">
      <c r="A11" s="8" t="s">
        <v>31</v>
      </c>
      <c r="B11" s="9">
        <v>790</v>
      </c>
      <c r="C11" s="9">
        <v>197</v>
      </c>
      <c r="D11" s="9">
        <f>SUM(B11:C11)</f>
        <v>987</v>
      </c>
      <c r="E11" s="51" t="s">
        <v>40</v>
      </c>
    </row>
    <row r="12" spans="1:5 16377:16377" s="13" customFormat="1" ht="15" customHeight="1">
      <c r="A12" s="14" t="s">
        <v>15</v>
      </c>
      <c r="B12" s="16">
        <f>SUM(B10:B11)</f>
        <v>36790</v>
      </c>
      <c r="C12" s="16">
        <f>SUM(C10:C11)</f>
        <v>9197</v>
      </c>
      <c r="D12" s="16">
        <f>SUM(D10:D11)</f>
        <v>45987</v>
      </c>
      <c r="E12" s="17"/>
      <c r="XEW12" s="20">
        <f>SUM(B12:XEV12)</f>
        <v>91974</v>
      </c>
    </row>
    <row r="13" spans="1:5 16377:16377" s="13" customFormat="1" ht="18" customHeight="1">
      <c r="A13" s="21" t="s">
        <v>16</v>
      </c>
      <c r="B13" s="22">
        <f>SUM(B8,B12)</f>
        <v>530663</v>
      </c>
      <c r="C13" s="22">
        <f>SUM(C8,C12)</f>
        <v>503070</v>
      </c>
      <c r="D13" s="22">
        <f>SUM(D8,D12)</f>
        <v>1033733</v>
      </c>
      <c r="E13" s="17"/>
    </row>
    <row r="14" spans="1:5 16377:16377" s="13" customFormat="1" ht="18" customHeight="1">
      <c r="A14" s="18" t="s">
        <v>17</v>
      </c>
      <c r="B14" s="9"/>
      <c r="C14" s="9"/>
      <c r="D14" s="12"/>
      <c r="E14" s="23"/>
    </row>
    <row r="15" spans="1:5 16377:16377" s="13" customFormat="1" ht="38.25" customHeight="1">
      <c r="A15" s="11" t="s">
        <v>33</v>
      </c>
      <c r="B15" s="10">
        <v>300000</v>
      </c>
      <c r="C15" s="10">
        <v>300000</v>
      </c>
      <c r="D15" s="10">
        <f t="shared" ref="D15:D18" si="0">SUM(B15:C15)</f>
        <v>600000</v>
      </c>
      <c r="E15" s="52" t="s">
        <v>38</v>
      </c>
    </row>
    <row r="16" spans="1:5 16377:16377" s="13" customFormat="1" ht="26.25" customHeight="1">
      <c r="A16" s="11" t="s">
        <v>8</v>
      </c>
      <c r="B16" s="10">
        <v>89391</v>
      </c>
      <c r="C16" s="10">
        <v>89391</v>
      </c>
      <c r="D16" s="10">
        <f t="shared" si="0"/>
        <v>178782</v>
      </c>
      <c r="E16" s="49" t="s">
        <v>18</v>
      </c>
    </row>
    <row r="17" spans="1:5" s="13" customFormat="1" ht="46.5" customHeight="1">
      <c r="A17" s="11" t="s">
        <v>32</v>
      </c>
      <c r="B17" s="10">
        <v>88642</v>
      </c>
      <c r="C17" s="10">
        <v>88642</v>
      </c>
      <c r="D17" s="10">
        <f t="shared" si="0"/>
        <v>177284</v>
      </c>
      <c r="E17" s="53" t="s">
        <v>39</v>
      </c>
    </row>
    <row r="18" spans="1:5" s="26" customFormat="1" ht="39.75" customHeight="1">
      <c r="A18" s="24" t="s">
        <v>19</v>
      </c>
      <c r="B18" s="25">
        <v>82125</v>
      </c>
      <c r="C18" s="25">
        <v>82125</v>
      </c>
      <c r="D18" s="25">
        <f t="shared" si="0"/>
        <v>164250</v>
      </c>
      <c r="E18" s="51" t="s">
        <v>41</v>
      </c>
    </row>
    <row r="19" spans="1:5" s="13" customFormat="1" ht="18" customHeight="1">
      <c r="A19" s="14" t="s">
        <v>20</v>
      </c>
      <c r="B19" s="15">
        <f>SUM(B15:B18)</f>
        <v>560158</v>
      </c>
      <c r="C19" s="16">
        <f>SUM(C15:C18)</f>
        <v>560158</v>
      </c>
      <c r="D19" s="16">
        <f>SUM(D15:D18)</f>
        <v>1120316</v>
      </c>
      <c r="E19" s="17"/>
    </row>
    <row r="20" spans="1:5" s="13" customFormat="1" ht="18" customHeight="1">
      <c r="A20" s="18" t="s">
        <v>21</v>
      </c>
      <c r="B20" s="9"/>
      <c r="C20" s="9"/>
      <c r="D20" s="9"/>
      <c r="E20" s="23"/>
    </row>
    <row r="21" spans="1:5" s="13" customFormat="1" ht="26.25" customHeight="1">
      <c r="A21" s="11" t="s">
        <v>32</v>
      </c>
      <c r="B21" s="10">
        <v>40000</v>
      </c>
      <c r="C21" s="10">
        <v>10000</v>
      </c>
      <c r="D21" s="10">
        <f>SUM(B21:C21)</f>
        <v>50000</v>
      </c>
      <c r="E21" s="52" t="s">
        <v>36</v>
      </c>
    </row>
    <row r="22" spans="1:5" s="26" customFormat="1" ht="33" customHeight="1">
      <c r="A22" s="57" t="s">
        <v>37</v>
      </c>
      <c r="B22" s="58">
        <v>40000</v>
      </c>
      <c r="C22" s="58">
        <v>10000</v>
      </c>
      <c r="D22" s="58">
        <v>50000</v>
      </c>
      <c r="E22" s="50" t="s">
        <v>35</v>
      </c>
    </row>
    <row r="23" spans="1:5" s="13" customFormat="1" ht="18" customHeight="1">
      <c r="A23" s="54" t="s">
        <v>22</v>
      </c>
      <c r="B23" s="55">
        <f>SUM(B21:B22)</f>
        <v>80000</v>
      </c>
      <c r="C23" s="55">
        <f>SUM(C21:C22)</f>
        <v>20000</v>
      </c>
      <c r="D23" s="56">
        <f>SUM(D21:D22)</f>
        <v>100000</v>
      </c>
      <c r="E23" s="27"/>
    </row>
    <row r="24" spans="1:5" ht="28.5" customHeight="1">
      <c r="A24" s="28" t="s">
        <v>23</v>
      </c>
      <c r="B24" s="29">
        <f>SUM(B23,B19,)</f>
        <v>640158</v>
      </c>
      <c r="C24" s="29">
        <f>SUM(C23,C19,)</f>
        <v>580158</v>
      </c>
      <c r="D24" s="29">
        <f>SUM(D23,D19,)</f>
        <v>1220316</v>
      </c>
      <c r="E24" s="30"/>
    </row>
    <row r="25" spans="1:5" ht="28.5" customHeight="1">
      <c r="A25" s="31" t="s">
        <v>24</v>
      </c>
      <c r="B25" s="29">
        <v>0</v>
      </c>
      <c r="C25" s="29">
        <v>0</v>
      </c>
      <c r="D25" s="29">
        <f>SUM(B25:C25)</f>
        <v>0</v>
      </c>
      <c r="E25" s="30"/>
    </row>
    <row r="26" spans="1:5" ht="28.5" customHeight="1">
      <c r="A26" s="32" t="s">
        <v>25</v>
      </c>
      <c r="B26" s="33">
        <f>SUM(B13,B24,B25)</f>
        <v>1170821</v>
      </c>
      <c r="C26" s="33">
        <f>SUM(C13,C24)</f>
        <v>1083228</v>
      </c>
      <c r="D26" s="33">
        <f>SUM(B26:C26)</f>
        <v>2254049</v>
      </c>
      <c r="E26" s="30"/>
    </row>
    <row r="27" spans="1:5" ht="15.75">
      <c r="A27" s="34"/>
      <c r="B27" s="35"/>
      <c r="C27" s="35"/>
      <c r="D27" s="35"/>
      <c r="E27" s="36"/>
    </row>
    <row r="28" spans="1:5" ht="15.75">
      <c r="A28" s="34" t="s">
        <v>26</v>
      </c>
      <c r="B28" s="2" t="s">
        <v>43</v>
      </c>
      <c r="C28" s="2" t="s">
        <v>42</v>
      </c>
      <c r="D28" s="2"/>
      <c r="E28" s="38"/>
    </row>
    <row r="29" spans="1:5" ht="15.75">
      <c r="A29" s="39" t="s">
        <v>27</v>
      </c>
      <c r="B29" s="40">
        <v>0</v>
      </c>
      <c r="C29" s="41"/>
      <c r="D29" s="41"/>
      <c r="E29" s="38"/>
    </row>
    <row r="30" spans="1:5" ht="18.75">
      <c r="A30" s="39" t="s">
        <v>28</v>
      </c>
      <c r="B30" s="40">
        <v>0</v>
      </c>
      <c r="C30" s="46"/>
      <c r="D30" s="41"/>
      <c r="E30" s="42"/>
    </row>
    <row r="31" spans="1:5" ht="15.75">
      <c r="A31" s="39" t="s">
        <v>29</v>
      </c>
      <c r="B31" s="40">
        <v>530663</v>
      </c>
      <c r="C31" s="41">
        <v>530663</v>
      </c>
      <c r="D31" s="41"/>
    </row>
    <row r="32" spans="1:5" ht="15.75">
      <c r="A32" s="39" t="s">
        <v>30</v>
      </c>
      <c r="B32" s="40">
        <v>640158</v>
      </c>
      <c r="C32" s="41">
        <v>640158</v>
      </c>
      <c r="D32" s="41"/>
    </row>
    <row r="33" spans="1:5" ht="18.75">
      <c r="A33" s="34" t="s">
        <v>44</v>
      </c>
      <c r="B33" s="43">
        <f>SUM(B29:B32)</f>
        <v>1170821</v>
      </c>
      <c r="C33" s="47">
        <v>0</v>
      </c>
      <c r="D33" s="44"/>
      <c r="E33" s="38"/>
    </row>
    <row r="34" spans="1:5" ht="15.75">
      <c r="A34" s="39"/>
      <c r="B34" s="44"/>
      <c r="C34" s="37"/>
      <c r="D34" s="37"/>
      <c r="E34" s="38"/>
    </row>
    <row r="35" spans="1:5" ht="15.75">
      <c r="B35" s="44"/>
      <c r="D35" s="45"/>
      <c r="E35" s="42"/>
    </row>
    <row r="36" spans="1:5" ht="15.75">
      <c r="B36" s="44"/>
      <c r="D36" s="45"/>
    </row>
    <row r="37" spans="1:5">
      <c r="D37" s="45"/>
    </row>
  </sheetData>
  <pageMargins left="0.2" right="0.2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coats</dc:creator>
  <cp:lastModifiedBy>sharon coats</cp:lastModifiedBy>
  <cp:lastPrinted>2014-08-20T15:03:10Z</cp:lastPrinted>
  <dcterms:created xsi:type="dcterms:W3CDTF">2014-04-17T16:47:13Z</dcterms:created>
  <dcterms:modified xsi:type="dcterms:W3CDTF">2014-08-20T15:03:14Z</dcterms:modified>
</cp:coreProperties>
</file>