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5" windowWidth="14805" windowHeight="8010" firstSheet="2" activeTab="2"/>
  </bookViews>
  <sheets>
    <sheet name="READ &amp; INPUT" sheetId="4" r:id="rId1"/>
    <sheet name="Land Grids" sheetId="5" r:id="rId2"/>
    <sheet name="Inputs" sheetId="12" r:id="rId3"/>
    <sheet name="Land Val" sheetId="13" r:id="rId4"/>
    <sheet name="SaleAppch" sheetId="7" r:id="rId5"/>
    <sheet name="InAppch" sheetId="8" r:id="rId6"/>
    <sheet name="Cost" sheetId="6" r:id="rId7"/>
    <sheet name="Recon " sheetId="9" r:id="rId8"/>
    <sheet name="FA-3 Appraisal Summary" sheetId="11" r:id="rId9"/>
  </sheets>
  <calcPr calcId="152511"/>
</workbook>
</file>

<file path=xl/calcChain.xml><?xml version="1.0" encoding="utf-8"?>
<calcChain xmlns="http://schemas.openxmlformats.org/spreadsheetml/2006/main">
  <c r="I11" i="11" l="1"/>
  <c r="D11" i="11"/>
  <c r="Y39" i="9"/>
  <c r="P37" i="9"/>
  <c r="Q19" i="9"/>
  <c r="P39" i="9" s="1"/>
  <c r="V33" i="13"/>
  <c r="G30" i="13"/>
  <c r="K30" i="13" s="1"/>
  <c r="T30" i="13"/>
  <c r="X30" i="13" s="1"/>
  <c r="T33" i="13"/>
  <c r="X33" i="13" s="1"/>
  <c r="Y37" i="9" s="1"/>
  <c r="K50" i="6"/>
  <c r="K49" i="6"/>
  <c r="K48" i="6"/>
  <c r="K47" i="6"/>
  <c r="K46" i="6"/>
  <c r="K45" i="6"/>
  <c r="K44" i="6"/>
  <c r="K43" i="6"/>
  <c r="K34" i="6"/>
  <c r="K33" i="6"/>
  <c r="K32" i="6"/>
  <c r="K31" i="6"/>
  <c r="K30" i="6"/>
  <c r="AA54" i="6"/>
  <c r="M54" i="6"/>
  <c r="X15" i="9"/>
  <c r="X29" i="9" s="1"/>
  <c r="X27" i="9" l="1"/>
  <c r="X5" i="9" l="1"/>
  <c r="K5" i="9"/>
  <c r="X7" i="9"/>
  <c r="K7" i="9"/>
  <c r="D6" i="8"/>
  <c r="G8" i="6"/>
  <c r="F7" i="11"/>
  <c r="C7" i="11"/>
  <c r="D54" i="8"/>
  <c r="S19" i="7"/>
  <c r="F19" i="7"/>
  <c r="R19" i="13"/>
  <c r="E19" i="13"/>
  <c r="Y58" i="13"/>
  <c r="X58" i="13"/>
  <c r="W58" i="13"/>
  <c r="V58" i="13"/>
  <c r="U58" i="13"/>
  <c r="T58" i="13"/>
  <c r="W49" i="13"/>
  <c r="W60" i="13" s="1"/>
  <c r="V49" i="13"/>
  <c r="V60" i="13" s="1"/>
  <c r="Y47" i="13"/>
  <c r="Y49" i="13" s="1"/>
  <c r="Y60" i="13" s="1"/>
  <c r="X47" i="13"/>
  <c r="X49" i="13" s="1"/>
  <c r="X60" i="13" s="1"/>
  <c r="W47" i="13"/>
  <c r="V47" i="13"/>
  <c r="U47" i="13"/>
  <c r="U49" i="13" s="1"/>
  <c r="U60" i="13" s="1"/>
  <c r="T47" i="13"/>
  <c r="T49" i="13" s="1"/>
  <c r="T60" i="13" s="1"/>
  <c r="Y23" i="13"/>
  <c r="X23" i="13"/>
  <c r="W23" i="13"/>
  <c r="V23" i="13"/>
  <c r="U23" i="13"/>
  <c r="T23" i="13"/>
  <c r="W14" i="13"/>
  <c r="W25" i="13" s="1"/>
  <c r="V14" i="13"/>
  <c r="V25" i="13" s="1"/>
  <c r="Y12" i="13"/>
  <c r="Y14" i="13" s="1"/>
  <c r="Y25" i="13" s="1"/>
  <c r="X12" i="13"/>
  <c r="X14" i="13" s="1"/>
  <c r="X25" i="13" s="1"/>
  <c r="W12" i="13"/>
  <c r="V12" i="13"/>
  <c r="U12" i="13"/>
  <c r="U14" i="13" s="1"/>
  <c r="U25" i="13" s="1"/>
  <c r="T12" i="13"/>
  <c r="T14" i="13" s="1"/>
  <c r="T25" i="13" s="1"/>
  <c r="L58" i="13"/>
  <c r="K58" i="13"/>
  <c r="J58" i="13"/>
  <c r="I58" i="13"/>
  <c r="H58" i="13"/>
  <c r="G58" i="13"/>
  <c r="K49" i="13"/>
  <c r="K60" i="13" s="1"/>
  <c r="J49" i="13"/>
  <c r="J60" i="13" s="1"/>
  <c r="G49" i="13"/>
  <c r="G60" i="13" s="1"/>
  <c r="L47" i="13"/>
  <c r="L49" i="13" s="1"/>
  <c r="L60" i="13" s="1"/>
  <c r="K47" i="13"/>
  <c r="J47" i="13"/>
  <c r="I47" i="13"/>
  <c r="I49" i="13" s="1"/>
  <c r="I60" i="13" s="1"/>
  <c r="H47" i="13"/>
  <c r="H49" i="13" s="1"/>
  <c r="H60" i="13" s="1"/>
  <c r="G47" i="13"/>
  <c r="L23" i="13"/>
  <c r="K23" i="13"/>
  <c r="J23" i="13"/>
  <c r="I23" i="13"/>
  <c r="H23" i="13"/>
  <c r="G23" i="13"/>
  <c r="L14" i="13"/>
  <c r="L25" i="13" s="1"/>
  <c r="I14" i="13"/>
  <c r="I25" i="13" s="1"/>
  <c r="H14" i="13"/>
  <c r="H25" i="13" s="1"/>
  <c r="L12" i="13"/>
  <c r="K12" i="13"/>
  <c r="K14" i="13" s="1"/>
  <c r="K25" i="13" s="1"/>
  <c r="J12" i="13"/>
  <c r="J14" i="13" s="1"/>
  <c r="J25" i="13" s="1"/>
  <c r="I12" i="13"/>
  <c r="H12" i="13"/>
  <c r="G12" i="13"/>
  <c r="G14" i="13" s="1"/>
  <c r="G25" i="13" s="1"/>
  <c r="I7" i="11" l="1"/>
  <c r="D19" i="11" s="1"/>
  <c r="W13" i="6" l="1"/>
  <c r="W12" i="6"/>
  <c r="W11" i="6"/>
  <c r="W10" i="6"/>
  <c r="W9" i="6"/>
  <c r="W8" i="6"/>
  <c r="I13" i="6"/>
  <c r="I12" i="6"/>
  <c r="I11" i="6"/>
  <c r="I10" i="6"/>
  <c r="I9" i="6"/>
  <c r="I8" i="6"/>
  <c r="Q78" i="5" l="1"/>
  <c r="Q49" i="5"/>
  <c r="Q20" i="5"/>
  <c r="D20" i="5"/>
  <c r="D49" i="5"/>
  <c r="D78" i="5"/>
  <c r="X29" i="5" l="1"/>
  <c r="X58" i="5"/>
  <c r="X87" i="5"/>
  <c r="K87" i="5"/>
  <c r="K58" i="5"/>
  <c r="K29" i="5"/>
  <c r="N107" i="6"/>
  <c r="N105" i="6"/>
  <c r="N103" i="6"/>
  <c r="N99" i="6"/>
  <c r="N97" i="6"/>
  <c r="N95" i="6"/>
  <c r="N93" i="6"/>
  <c r="N91" i="6"/>
  <c r="N89" i="6"/>
  <c r="N87" i="6"/>
  <c r="N85" i="6"/>
  <c r="N83" i="6"/>
  <c r="N81" i="6"/>
  <c r="N79" i="6"/>
  <c r="N77" i="6"/>
  <c r="N75" i="6"/>
  <c r="N73" i="6"/>
  <c r="AA51" i="6"/>
  <c r="AA50" i="6"/>
  <c r="AA49" i="6"/>
  <c r="AA48" i="6"/>
  <c r="AA47" i="6"/>
  <c r="AA46" i="6"/>
  <c r="AA45" i="6"/>
  <c r="AA44" i="6"/>
  <c r="AA43" i="6"/>
  <c r="AA37" i="6"/>
  <c r="AA36" i="6"/>
  <c r="AA35" i="6"/>
  <c r="AA34" i="6"/>
  <c r="AA33" i="6"/>
  <c r="AA32" i="6"/>
  <c r="AA31" i="6"/>
  <c r="AA30" i="6"/>
  <c r="AA25" i="6"/>
  <c r="AA17" i="6"/>
  <c r="AA16" i="6"/>
  <c r="AA15" i="6"/>
  <c r="AA14" i="6"/>
  <c r="AA13" i="6"/>
  <c r="AA12" i="6"/>
  <c r="AA11" i="6"/>
  <c r="AA10" i="6"/>
  <c r="AA9" i="6"/>
  <c r="AA8" i="6"/>
  <c r="M51" i="6"/>
  <c r="M50" i="6"/>
  <c r="M49" i="6"/>
  <c r="M48" i="6"/>
  <c r="M47" i="6"/>
  <c r="M46" i="6"/>
  <c r="M45" i="6"/>
  <c r="M44" i="6"/>
  <c r="M43" i="6"/>
  <c r="M37" i="6"/>
  <c r="M36" i="6"/>
  <c r="M35" i="6"/>
  <c r="M34" i="6"/>
  <c r="M33" i="6"/>
  <c r="M32" i="6"/>
  <c r="M31" i="6"/>
  <c r="M30" i="6"/>
  <c r="M25" i="6"/>
  <c r="M17" i="6"/>
  <c r="M16" i="6"/>
  <c r="M15" i="6"/>
  <c r="M14" i="6"/>
  <c r="M13" i="6"/>
  <c r="M12" i="6"/>
  <c r="M11" i="6"/>
  <c r="M10" i="6"/>
  <c r="M9" i="6"/>
  <c r="M8" i="6"/>
  <c r="Y51" i="9"/>
  <c r="X31" i="9"/>
  <c r="X23" i="9"/>
  <c r="L38" i="6" l="1"/>
  <c r="M18" i="6"/>
  <c r="M27" i="6" s="1"/>
  <c r="Z38" i="6"/>
  <c r="AA18" i="6"/>
  <c r="AA27" i="6" s="1"/>
  <c r="J25" i="6" l="1"/>
  <c r="Z40" i="6"/>
  <c r="AA53" i="6"/>
  <c r="AA55" i="6" s="1"/>
  <c r="X9" i="9" s="1"/>
  <c r="X25" i="6"/>
  <c r="M53" i="6"/>
  <c r="M55" i="6" s="1"/>
  <c r="K9" i="9" s="1"/>
  <c r="L40" i="6"/>
  <c r="Z46" i="7" l="1"/>
  <c r="Y46" i="7"/>
  <c r="X46" i="7"/>
  <c r="W46" i="7"/>
  <c r="V46" i="7"/>
  <c r="U46" i="7"/>
  <c r="Y38" i="7"/>
  <c r="Y47" i="7" s="1"/>
  <c r="X38" i="7"/>
  <c r="X47" i="7" s="1"/>
  <c r="U38" i="7"/>
  <c r="U47" i="7" s="1"/>
  <c r="Z36" i="7"/>
  <c r="Z38" i="7" s="1"/>
  <c r="Z47" i="7" s="1"/>
  <c r="Y36" i="7"/>
  <c r="X36" i="7"/>
  <c r="W36" i="7"/>
  <c r="W38" i="7" s="1"/>
  <c r="W47" i="7" s="1"/>
  <c r="V36" i="7"/>
  <c r="V38" i="7" s="1"/>
  <c r="V47" i="7" s="1"/>
  <c r="U36" i="7"/>
  <c r="Z22" i="7"/>
  <c r="Y22" i="7"/>
  <c r="X22" i="7"/>
  <c r="W22" i="7"/>
  <c r="V22" i="7"/>
  <c r="U22" i="7"/>
  <c r="Z14" i="7"/>
  <c r="Z23" i="7" s="1"/>
  <c r="Y14" i="7"/>
  <c r="Y23" i="7" s="1"/>
  <c r="V14" i="7"/>
  <c r="V23" i="7" s="1"/>
  <c r="U14" i="7"/>
  <c r="U23" i="7" s="1"/>
  <c r="Z12" i="7"/>
  <c r="Y12" i="7"/>
  <c r="X12" i="7"/>
  <c r="X14" i="7" s="1"/>
  <c r="X23" i="7" s="1"/>
  <c r="W12" i="7"/>
  <c r="W14" i="7" s="1"/>
  <c r="W23" i="7" s="1"/>
  <c r="V12" i="7"/>
  <c r="U12" i="7"/>
  <c r="J44" i="11" l="1"/>
  <c r="J30" i="11"/>
  <c r="Y82" i="5" l="1"/>
  <c r="X82" i="5"/>
  <c r="W82" i="5"/>
  <c r="V82" i="5"/>
  <c r="U82" i="5"/>
  <c r="T82" i="5"/>
  <c r="X73" i="5"/>
  <c r="W73" i="5"/>
  <c r="Y71" i="5"/>
  <c r="Y73" i="5" s="1"/>
  <c r="X71" i="5"/>
  <c r="V71" i="5"/>
  <c r="V73" i="5" s="1"/>
  <c r="U71" i="5"/>
  <c r="U73" i="5" s="1"/>
  <c r="T71" i="5"/>
  <c r="T73" i="5" s="1"/>
  <c r="Y24" i="5"/>
  <c r="X24" i="5"/>
  <c r="W24" i="5"/>
  <c r="V24" i="5"/>
  <c r="U24" i="5"/>
  <c r="T24" i="5"/>
  <c r="W15" i="5"/>
  <c r="Y13" i="5"/>
  <c r="Y15" i="5" s="1"/>
  <c r="X13" i="5"/>
  <c r="X15" i="5" s="1"/>
  <c r="V13" i="5"/>
  <c r="V15" i="5" s="1"/>
  <c r="U13" i="5"/>
  <c r="U15" i="5" s="1"/>
  <c r="T13" i="5"/>
  <c r="T15" i="5" s="1"/>
  <c r="Y53" i="5"/>
  <c r="X53" i="5"/>
  <c r="W53" i="5"/>
  <c r="V53" i="5"/>
  <c r="U53" i="5"/>
  <c r="T53" i="5"/>
  <c r="W44" i="5"/>
  <c r="Y42" i="5"/>
  <c r="Y44" i="5" s="1"/>
  <c r="X42" i="5"/>
  <c r="X44" i="5" s="1"/>
  <c r="V42" i="5"/>
  <c r="V44" i="5" s="1"/>
  <c r="U42" i="5"/>
  <c r="U44" i="5" s="1"/>
  <c r="T42" i="5"/>
  <c r="T44" i="5" s="1"/>
  <c r="J73" i="5"/>
  <c r="L71" i="5"/>
  <c r="L73" i="5" s="1"/>
  <c r="K71" i="5"/>
  <c r="K73" i="5" s="1"/>
  <c r="I71" i="5"/>
  <c r="I73" i="5" s="1"/>
  <c r="H71" i="5"/>
  <c r="H73" i="5" s="1"/>
  <c r="G71" i="5"/>
  <c r="G73" i="5" s="1"/>
  <c r="J46" i="11"/>
  <c r="I42" i="11"/>
  <c r="I36" i="11"/>
  <c r="I13" i="11"/>
  <c r="D13" i="11"/>
  <c r="E8" i="11"/>
  <c r="J15" i="11" l="1"/>
  <c r="H8" i="11"/>
  <c r="B8" i="11"/>
  <c r="W26" i="5"/>
  <c r="T26" i="5"/>
  <c r="X26" i="5"/>
  <c r="V26" i="5"/>
  <c r="U26" i="5"/>
  <c r="Y55" i="5"/>
  <c r="X55" i="5"/>
  <c r="V55" i="5"/>
  <c r="U55" i="5"/>
  <c r="T55" i="5"/>
  <c r="W84" i="5"/>
  <c r="Y84" i="5"/>
  <c r="X84" i="5"/>
  <c r="U84" i="5"/>
  <c r="T84" i="5"/>
  <c r="L82" i="5"/>
  <c r="L84" i="5" s="1"/>
  <c r="K82" i="5"/>
  <c r="K84" i="5" s="1"/>
  <c r="J82" i="5"/>
  <c r="I82" i="5"/>
  <c r="H82" i="5"/>
  <c r="H84" i="5" s="1"/>
  <c r="G82" i="5"/>
  <c r="G84" i="5" s="1"/>
  <c r="I84" i="5"/>
  <c r="L53" i="5"/>
  <c r="K53" i="5"/>
  <c r="J53" i="5"/>
  <c r="I53" i="5"/>
  <c r="H53" i="5"/>
  <c r="G53" i="5"/>
  <c r="J44" i="5"/>
  <c r="L42" i="5"/>
  <c r="L44" i="5" s="1"/>
  <c r="K42" i="5"/>
  <c r="K44" i="5" s="1"/>
  <c r="I42" i="5"/>
  <c r="I44" i="5" s="1"/>
  <c r="H42" i="5"/>
  <c r="H44" i="5" s="1"/>
  <c r="G42" i="5"/>
  <c r="G44" i="5" s="1"/>
  <c r="AH10" i="8"/>
  <c r="AH12" i="8" s="1"/>
  <c r="AG10" i="8"/>
  <c r="AG12" i="8" s="1"/>
  <c r="AF10" i="8"/>
  <c r="AF12" i="8" s="1"/>
  <c r="AE10" i="8"/>
  <c r="AE12" i="8" s="1"/>
  <c r="AD10" i="8"/>
  <c r="AD12" i="8" s="1"/>
  <c r="AC10" i="8"/>
  <c r="AC12" i="8" s="1"/>
  <c r="Q19" i="8"/>
  <c r="U19" i="8" s="1"/>
  <c r="S24" i="8" s="1"/>
  <c r="V14" i="8"/>
  <c r="V13" i="8"/>
  <c r="V12" i="8"/>
  <c r="V11" i="8"/>
  <c r="V10" i="8"/>
  <c r="V9" i="8"/>
  <c r="V8" i="8"/>
  <c r="K82" i="8"/>
  <c r="L81" i="8"/>
  <c r="G81" i="8"/>
  <c r="L80" i="8"/>
  <c r="G80" i="8"/>
  <c r="L79" i="8"/>
  <c r="G79" i="8"/>
  <c r="L78" i="8"/>
  <c r="G78" i="8"/>
  <c r="L77" i="8"/>
  <c r="G77" i="8"/>
  <c r="L76" i="8"/>
  <c r="G76" i="8"/>
  <c r="L75" i="8"/>
  <c r="G75" i="8"/>
  <c r="L74" i="8"/>
  <c r="G74" i="8"/>
  <c r="L73" i="8"/>
  <c r="G73" i="8"/>
  <c r="L72" i="8"/>
  <c r="G72" i="8"/>
  <c r="K69" i="8"/>
  <c r="L68" i="8"/>
  <c r="G68" i="8"/>
  <c r="L67" i="8"/>
  <c r="G67" i="8"/>
  <c r="L66" i="8"/>
  <c r="G66" i="8"/>
  <c r="L65" i="8"/>
  <c r="G65" i="8"/>
  <c r="M58" i="8"/>
  <c r="L58" i="8" s="1"/>
  <c r="M57" i="8"/>
  <c r="L57" i="8" s="1"/>
  <c r="M56" i="8"/>
  <c r="L56" i="8" s="1"/>
  <c r="M55" i="8"/>
  <c r="L55" i="8" s="1"/>
  <c r="M54" i="8"/>
  <c r="L54" i="8" s="1"/>
  <c r="K34" i="8"/>
  <c r="L33" i="8"/>
  <c r="G33" i="8"/>
  <c r="L32" i="8"/>
  <c r="G32" i="8"/>
  <c r="L31" i="8"/>
  <c r="G31" i="8"/>
  <c r="L30" i="8"/>
  <c r="G30" i="8"/>
  <c r="L29" i="8"/>
  <c r="G29" i="8"/>
  <c r="L28" i="8"/>
  <c r="G28" i="8"/>
  <c r="L27" i="8"/>
  <c r="G27" i="8"/>
  <c r="L26" i="8"/>
  <c r="G26" i="8"/>
  <c r="L25" i="8"/>
  <c r="G25" i="8"/>
  <c r="L24" i="8"/>
  <c r="G24" i="8"/>
  <c r="K21" i="8"/>
  <c r="L20" i="8"/>
  <c r="G20" i="8"/>
  <c r="L19" i="8"/>
  <c r="G19" i="8"/>
  <c r="L18" i="8"/>
  <c r="G18" i="8"/>
  <c r="L17" i="8"/>
  <c r="G17" i="8"/>
  <c r="M10" i="8"/>
  <c r="L10" i="8" s="1"/>
  <c r="M9" i="8"/>
  <c r="L9" i="8" s="1"/>
  <c r="M8" i="8"/>
  <c r="L8" i="8" s="1"/>
  <c r="M7" i="8"/>
  <c r="L7" i="8" s="1"/>
  <c r="M6" i="8"/>
  <c r="L6" i="8" s="1"/>
  <c r="M46" i="7"/>
  <c r="L46" i="7"/>
  <c r="K46" i="7"/>
  <c r="J46" i="7"/>
  <c r="I46" i="7"/>
  <c r="H46" i="7"/>
  <c r="M38" i="7"/>
  <c r="M47" i="7" s="1"/>
  <c r="J38" i="7"/>
  <c r="J47" i="7" s="1"/>
  <c r="I38" i="7"/>
  <c r="I47" i="7" s="1"/>
  <c r="M36" i="7"/>
  <c r="L36" i="7"/>
  <c r="L38" i="7" s="1"/>
  <c r="L47" i="7" s="1"/>
  <c r="K36" i="7"/>
  <c r="K38" i="7" s="1"/>
  <c r="K47" i="7" s="1"/>
  <c r="J36" i="7"/>
  <c r="I36" i="7"/>
  <c r="H36" i="7"/>
  <c r="H38" i="7" s="1"/>
  <c r="H47" i="7" s="1"/>
  <c r="M22" i="7"/>
  <c r="L22" i="7"/>
  <c r="K22" i="7"/>
  <c r="J22" i="7"/>
  <c r="I22" i="7"/>
  <c r="H22" i="7"/>
  <c r="M14" i="7"/>
  <c r="M23" i="7" s="1"/>
  <c r="J14" i="7"/>
  <c r="J23" i="7" s="1"/>
  <c r="I14" i="7"/>
  <c r="I23" i="7" s="1"/>
  <c r="M12" i="7"/>
  <c r="L12" i="7"/>
  <c r="L14" i="7" s="1"/>
  <c r="L23" i="7" s="1"/>
  <c r="K12" i="7"/>
  <c r="K14" i="7" s="1"/>
  <c r="K23" i="7" s="1"/>
  <c r="J12" i="7"/>
  <c r="I12" i="7"/>
  <c r="H12" i="7"/>
  <c r="H14" i="7" s="1"/>
  <c r="H23" i="7" s="1"/>
  <c r="L24" i="5"/>
  <c r="K24" i="5"/>
  <c r="J24" i="5"/>
  <c r="I24" i="5"/>
  <c r="H24" i="5"/>
  <c r="G24" i="5"/>
  <c r="J15" i="5"/>
  <c r="L13" i="5"/>
  <c r="L15" i="5" s="1"/>
  <c r="L26" i="5" s="1"/>
  <c r="K13" i="5"/>
  <c r="K15" i="5" s="1"/>
  <c r="I13" i="5"/>
  <c r="I15" i="5" s="1"/>
  <c r="H13" i="5"/>
  <c r="H15" i="5" s="1"/>
  <c r="G13" i="5"/>
  <c r="G15" i="5" s="1"/>
  <c r="H16" i="4"/>
  <c r="G26" i="5" l="1"/>
  <c r="H26" i="5"/>
  <c r="I26" i="5"/>
  <c r="H55" i="5"/>
  <c r="I55" i="5"/>
  <c r="J55" i="5"/>
  <c r="J26" i="5"/>
  <c r="N60" i="8"/>
  <c r="N61" i="8" s="1"/>
  <c r="N62" i="8" s="1"/>
  <c r="K26" i="5"/>
  <c r="K55" i="5"/>
  <c r="L55" i="5"/>
  <c r="V84" i="5"/>
  <c r="W55" i="5"/>
  <c r="G55" i="5"/>
  <c r="J84" i="5"/>
  <c r="Y26" i="5"/>
  <c r="G21" i="8"/>
  <c r="M21" i="8" s="1"/>
  <c r="G69" i="8"/>
  <c r="M69" i="8" s="1"/>
  <c r="N12" i="8"/>
  <c r="N13" i="8" s="1"/>
  <c r="N14" i="8" s="1"/>
  <c r="G34" i="8"/>
  <c r="M34" i="8" s="1"/>
  <c r="G82" i="8"/>
  <c r="M82" i="8" s="1"/>
  <c r="N35" i="8" l="1"/>
  <c r="N36" i="8" s="1"/>
  <c r="N38" i="8" s="1"/>
  <c r="M41" i="8" s="1"/>
  <c r="N83" i="8"/>
  <c r="N84" i="8" s="1"/>
  <c r="N86" i="8" s="1"/>
  <c r="M89" i="8" s="1"/>
  <c r="C83" i="8"/>
  <c r="C35" i="8" l="1"/>
</calcChain>
</file>

<file path=xl/sharedStrings.xml><?xml version="1.0" encoding="utf-8"?>
<sst xmlns="http://schemas.openxmlformats.org/spreadsheetml/2006/main" count="834" uniqueCount="262">
  <si>
    <t>ALABAMA DEPARTMENT OF TRANSPORTATION</t>
  </si>
  <si>
    <t>The Before and After areas have to be entered in acres-make sure the calculted Acquired acres match the map and/or plat.</t>
  </si>
  <si>
    <t>Before Area (Acres)</t>
  </si>
  <si>
    <t>After Area (Acres)</t>
  </si>
  <si>
    <t>Acquired Area (Ac)</t>
  </si>
  <si>
    <t>Size of PDE(s)</t>
  </si>
  <si>
    <t>Size of TCE(s)</t>
  </si>
  <si>
    <t>APPRAISED AREA BEFORE</t>
  </si>
  <si>
    <t>AREA TO BE ACQUIRED</t>
  </si>
  <si>
    <t>APPRAISED AREA AFTER</t>
  </si>
  <si>
    <t>Ac.</t>
  </si>
  <si>
    <t>SF</t>
  </si>
  <si>
    <t>VALUE BEFORE THE TAKING</t>
  </si>
  <si>
    <t>VALUE AFTER THE TAKING</t>
  </si>
  <si>
    <t>Land Value =</t>
  </si>
  <si>
    <t>Improvement Value =</t>
  </si>
  <si>
    <t>Total Value =</t>
  </si>
  <si>
    <t>DIFFERENCE BETWEEN BEFORE AND AFTER VALUES</t>
  </si>
  <si>
    <t>VALUATION DETAILS OF PORTION TO BE ACQUIRED</t>
  </si>
  <si>
    <t>1. Land</t>
  </si>
  <si>
    <t>Acquired</t>
  </si>
  <si>
    <t>Ac. @</t>
  </si>
  <si>
    <t>P.D.E.</t>
  </si>
  <si>
    <t>T.C.E.</t>
  </si>
  <si>
    <t>2. Improvements on Land to be Acquired</t>
  </si>
  <si>
    <t>TOTAL VALUE OF IMPROVEMENTS TO BE ACQUIRED</t>
  </si>
  <si>
    <t>3. Estimated Damages to Remaining Property</t>
  </si>
  <si>
    <t>Total Damages</t>
  </si>
  <si>
    <t>4. Estimated Specific Benefits to Remaining Property</t>
  </si>
  <si>
    <t>Total Specific Benefits</t>
  </si>
  <si>
    <t>5. Damages Less Benefits</t>
  </si>
  <si>
    <t>Net to Remainder</t>
  </si>
  <si>
    <t>6. Sum of Values</t>
  </si>
  <si>
    <t>TOTAL VALUE OF PORTION TO BE ACQUIRED</t>
  </si>
  <si>
    <t>COMPARABLE SALES</t>
  </si>
  <si>
    <t>#</t>
  </si>
  <si>
    <t>Date of Sale</t>
  </si>
  <si>
    <t>SALE PRICE</t>
  </si>
  <si>
    <t>PROPERTY RIGHTS CONVEYED</t>
  </si>
  <si>
    <t>A-Typical Financing Terms</t>
  </si>
  <si>
    <t>Special Conditions of Sale</t>
  </si>
  <si>
    <t>Market Conditions</t>
  </si>
  <si>
    <t>ADJUSTED SALES PRICE</t>
  </si>
  <si>
    <t>Size of Sale (Acres)</t>
  </si>
  <si>
    <t>SALE PRICE PER AC</t>
  </si>
  <si>
    <t>Adjustments ($):</t>
  </si>
  <si>
    <t>Location</t>
  </si>
  <si>
    <t>Topography</t>
  </si>
  <si>
    <t>Shape</t>
  </si>
  <si>
    <t>Utility</t>
  </si>
  <si>
    <t>(Subject Ac.s)</t>
  </si>
  <si>
    <t>Size</t>
  </si>
  <si>
    <t>Other-</t>
  </si>
  <si>
    <t>Net Adjustment</t>
  </si>
  <si>
    <t>ADJ PER ACRE VALUE</t>
  </si>
  <si>
    <t>LAND COMPARABLE SALES</t>
  </si>
  <si>
    <t>BEFORE</t>
  </si>
  <si>
    <t>AFTER</t>
  </si>
  <si>
    <t>Replacement Cost New Method</t>
  </si>
  <si>
    <t>SF @</t>
  </si>
  <si>
    <t>Per</t>
  </si>
  <si>
    <t>=</t>
  </si>
  <si>
    <t>R.C.N. TOTAL</t>
  </si>
  <si>
    <t>Depreciation</t>
  </si>
  <si>
    <t>% of RCN</t>
  </si>
  <si>
    <t>$</t>
  </si>
  <si>
    <t>Physical Curable:</t>
  </si>
  <si>
    <t xml:space="preserve"> </t>
  </si>
  <si>
    <t>Physical Incurable:</t>
  </si>
  <si>
    <t>Functional Curable:</t>
  </si>
  <si>
    <t>Functional Incurable:</t>
  </si>
  <si>
    <t>Accrued Depreciation (Total)</t>
  </si>
  <si>
    <t>Depreciated Building(s) Cost</t>
  </si>
  <si>
    <t>Appurtenances To Above Structure(s)</t>
  </si>
  <si>
    <t>Units</t>
  </si>
  <si>
    <t>Cost New</t>
  </si>
  <si>
    <t>% Deprec.</t>
  </si>
  <si>
    <t>Deprec. Cost</t>
  </si>
  <si>
    <t>Walks &amp; Drives:</t>
  </si>
  <si>
    <t>Fencing:</t>
  </si>
  <si>
    <t>Landscaping:</t>
  </si>
  <si>
    <t>Water Well:</t>
  </si>
  <si>
    <t>Septic System:</t>
  </si>
  <si>
    <t>Other:</t>
  </si>
  <si>
    <t>Total Deprec. Costs of Appurtenant Improvements:</t>
  </si>
  <si>
    <t>Depreciated Cost of Structure(s) &amp; Appurtenances</t>
  </si>
  <si>
    <t>Other Improvements</t>
  </si>
  <si>
    <t>Description</t>
  </si>
  <si>
    <t>A</t>
  </si>
  <si>
    <t>B</t>
  </si>
  <si>
    <t>C</t>
  </si>
  <si>
    <t>D</t>
  </si>
  <si>
    <t>E</t>
  </si>
  <si>
    <t>F</t>
  </si>
  <si>
    <t>G</t>
  </si>
  <si>
    <t>H</t>
  </si>
  <si>
    <t>Total Depreciated Cost of All Improvements</t>
  </si>
  <si>
    <t>Concluded Land Value (from FA-8)</t>
  </si>
  <si>
    <t>APPRAISER'S COST APPROACH VALUE CONCLUSION:</t>
  </si>
  <si>
    <t xml:space="preserve">Size of Sale </t>
  </si>
  <si>
    <t>(Square Feet)</t>
  </si>
  <si>
    <t>SALE PRICE PER UNIT</t>
  </si>
  <si>
    <t>Age</t>
  </si>
  <si>
    <t>Quality</t>
  </si>
  <si>
    <t>Condition</t>
  </si>
  <si>
    <t>(Subject S.F.)</t>
  </si>
  <si>
    <t>ADJUSTED UNIT VALUE</t>
  </si>
  <si>
    <t>Direct Capitalization Method</t>
  </si>
  <si>
    <t>Square Ft</t>
  </si>
  <si>
    <t>Structure</t>
  </si>
  <si>
    <t>Rent/Mo.</t>
  </si>
  <si>
    <t>Ann/SF</t>
  </si>
  <si>
    <t>Annual Rent</t>
  </si>
  <si>
    <t>Expense Reimbursements</t>
  </si>
  <si>
    <t>Potential Gross Income (PGI)</t>
  </si>
  <si>
    <t>Vacancy and Collection Loss</t>
  </si>
  <si>
    <t>%        V &amp; CL</t>
  </si>
  <si>
    <t>Effective Gross Income (EGI)</t>
  </si>
  <si>
    <t>(Note; Expenses can be entered, in the gray areas, as either a % or as a $ amount)</t>
  </si>
  <si>
    <t>Fixed Expenses:</t>
  </si>
  <si>
    <t>Based on %</t>
  </si>
  <si>
    <t>%EGI</t>
  </si>
  <si>
    <t>Based on $</t>
  </si>
  <si>
    <t>Management</t>
  </si>
  <si>
    <t>Insurance</t>
  </si>
  <si>
    <t>OR</t>
  </si>
  <si>
    <t>Property Taxes</t>
  </si>
  <si>
    <t>Total Fixed Expenses</t>
  </si>
  <si>
    <t>+</t>
  </si>
  <si>
    <t>Variable Expenses:</t>
  </si>
  <si>
    <t>Utilities-Electric</t>
  </si>
  <si>
    <t>-Water</t>
  </si>
  <si>
    <t>-Gas</t>
  </si>
  <si>
    <t>-Other</t>
  </si>
  <si>
    <t>Repairs &amp; Maintenance</t>
  </si>
  <si>
    <t xml:space="preserve">Reserves </t>
  </si>
  <si>
    <t>Exp.%</t>
  </si>
  <si>
    <t>Total Variable Expenses</t>
  </si>
  <si>
    <t>Total Expenses (EXP)</t>
  </si>
  <si>
    <t>Net Operating Income</t>
  </si>
  <si>
    <t xml:space="preserve"> (NOI)</t>
  </si>
  <si>
    <r>
      <t>(Market-derived rate should be entered here)</t>
    </r>
    <r>
      <rPr>
        <b/>
        <sz val="11"/>
        <color theme="1"/>
        <rFont val="Calibri"/>
        <family val="2"/>
      </rPr>
      <t>→</t>
    </r>
  </si>
  <si>
    <t>Capitalization Rate:</t>
  </si>
  <si>
    <t>(Ro)</t>
  </si>
  <si>
    <t>Direct Cap. Conclusion</t>
  </si>
  <si>
    <t>(NOI/Ro)</t>
  </si>
  <si>
    <t>Market Support</t>
  </si>
  <si>
    <t>Sale#</t>
  </si>
  <si>
    <t>Sales Price</t>
  </si>
  <si>
    <t>÷</t>
  </si>
  <si>
    <t>Rent</t>
  </si>
  <si>
    <t>Multiplier</t>
  </si>
  <si>
    <t>Selected</t>
  </si>
  <si>
    <t>GIMM or GIM</t>
  </si>
  <si>
    <t>Value Conclusion</t>
  </si>
  <si>
    <t>X</t>
  </si>
  <si>
    <t>Value Opinion by the Multiplier Method (Rounded)</t>
  </si>
  <si>
    <t>Residential</t>
  </si>
  <si>
    <t>Gross Rent Multiplier Method</t>
  </si>
  <si>
    <t>Str.#</t>
  </si>
  <si>
    <t>Comp. Sale</t>
  </si>
  <si>
    <t>Gross Annual Rent</t>
  </si>
  <si>
    <t>Indicated GRM</t>
  </si>
  <si>
    <t>Subject Market Rent</t>
  </si>
  <si>
    <t>Value Indications</t>
  </si>
  <si>
    <t>Commercial</t>
  </si>
  <si>
    <t>Gross Rent Multiplier (GRM) Method</t>
  </si>
  <si>
    <t xml:space="preserve">BEFORE </t>
  </si>
  <si>
    <t>CORRELATION</t>
  </si>
  <si>
    <t>COST APPROACH</t>
  </si>
  <si>
    <t>(Value Indication)</t>
  </si>
  <si>
    <t>INCOME APPROACH</t>
  </si>
  <si>
    <t>MARKET APPROACH</t>
  </si>
  <si>
    <t>Fair Market Value Before the Acquisition</t>
  </si>
  <si>
    <t>Fair Market Value After the Acquisition</t>
  </si>
  <si>
    <t>Fair Market Value of the Acquisition</t>
  </si>
  <si>
    <t>Annual Rent/Ac.</t>
  </si>
  <si>
    <t>Number of years for TCE</t>
  </si>
  <si>
    <t>@</t>
  </si>
  <si>
    <t>% per year</t>
  </si>
  <si>
    <t>Size of Easement(s)</t>
  </si>
  <si>
    <t>PVIF</t>
  </si>
  <si>
    <t>Value of Easement(s)</t>
  </si>
  <si>
    <r>
      <rPr>
        <sz val="9"/>
        <color theme="1"/>
        <rFont val="Calibri"/>
        <family val="2"/>
        <scheme val="minor"/>
      </rPr>
      <t>(To get PVIF using the HP-12C, enter g-Beg, 1 CHS PMT, (selected rate)-</t>
    </r>
    <r>
      <rPr>
        <sz val="9"/>
        <color theme="1"/>
        <rFont val="Calibri"/>
        <family val="2"/>
      </rPr>
      <t>¡, (# years)-n, Solve-pv)</t>
    </r>
  </si>
  <si>
    <t>Using this formula, with a 3 year TCE, 10% interest and $1 payment the calculated PVIF is 2.7355 which is then x's Ann. Rent x's Size of Esmnt=Value</t>
  </si>
  <si>
    <t>FINAL AFTER VALUE CONCLUSION:</t>
  </si>
  <si>
    <t>BEFORE AFTER VALUE CONCLUSION:</t>
  </si>
  <si>
    <t>Breakdown of the Acquisition:</t>
  </si>
  <si>
    <t>Land:</t>
  </si>
  <si>
    <t xml:space="preserve">Ttl. Permanent </t>
  </si>
  <si>
    <t>Esmnt(s):</t>
  </si>
  <si>
    <t>Ttl. Temp. Const.</t>
  </si>
  <si>
    <t>Improvements:</t>
  </si>
  <si>
    <t>Damages:</t>
  </si>
  <si>
    <t>Ttl Check</t>
  </si>
  <si>
    <t>Parcel-1</t>
  </si>
  <si>
    <t>Parcel-2</t>
  </si>
  <si>
    <t>Parcel-3</t>
  </si>
  <si>
    <t>Remainder</t>
  </si>
  <si>
    <t>Remainder C</t>
  </si>
  <si>
    <t>Remainder-B</t>
  </si>
  <si>
    <t xml:space="preserve">Unlike the Excel Report which has the full content, this Excel file has only the Appraisal Summary Page along with all adjustment grids from the report.  </t>
  </si>
  <si>
    <t>You can write your report in the Word format, crunch most of your numbers in this file and 'copy and paste' into your word report.</t>
  </si>
  <si>
    <t>FILL IN YELLOW BOXES</t>
  </si>
  <si>
    <t>FILLIN THE SHADED CELLS</t>
  </si>
  <si>
    <t>Concluded Value</t>
  </si>
  <si>
    <t>READ ME FIRST</t>
  </si>
  <si>
    <t>PRELIMINARY AFTER VALUE CONCLUSION:</t>
  </si>
  <si>
    <r>
      <t xml:space="preserve">Value of Temporary Easement(s) </t>
    </r>
    <r>
      <rPr>
        <b/>
        <i/>
        <u/>
        <sz val="11"/>
        <color theme="1"/>
        <rFont val="Calibri"/>
        <family val="2"/>
        <scheme val="minor"/>
      </rPr>
      <t>(When there is a Before and After, use the After Value)</t>
    </r>
  </si>
  <si>
    <t>VALUE OF THE ACQUISITION</t>
  </si>
  <si>
    <t>Specialty Items:</t>
  </si>
  <si>
    <t>Less Enhancement(s):</t>
  </si>
  <si>
    <t>Excess Land and/or Other Improvments (if Other  improvements contribute value)</t>
  </si>
  <si>
    <t>FOR THE FORMULAS ON THIS PAGE TO AUTOMATICALLY CALCULATE THE AMOUNTS</t>
  </si>
  <si>
    <t>Main Bldg.:</t>
  </si>
  <si>
    <t>Economic Obsolescence:</t>
  </si>
  <si>
    <t>COST SOURCES</t>
  </si>
  <si>
    <t>Note:  If the Cost Approach is not relied on or not givenmore emphasis than the Improved Market Approach or Income Approach,</t>
  </si>
  <si>
    <t xml:space="preserve"> provide a general and brief summary of the source(s) below.  If the Cost Approach is relied on, or given more emphasis, or used to</t>
  </si>
  <si>
    <t xml:space="preserve">arrive at adjustments in the Improved Market Approach or Income Approach; complete the detailed Cost Source Form FA-13A </t>
  </si>
  <si>
    <t>which includes market extracted depreciation supportand include it in the report.</t>
  </si>
  <si>
    <t>Sub. Ttl.</t>
  </si>
  <si>
    <t>CCM</t>
  </si>
  <si>
    <t>LCM</t>
  </si>
  <si>
    <t xml:space="preserve">Walks &amp; </t>
  </si>
  <si>
    <t>Drives:</t>
  </si>
  <si>
    <t>Land-</t>
  </si>
  <si>
    <t>scaping:</t>
  </si>
  <si>
    <t xml:space="preserve">Water </t>
  </si>
  <si>
    <t>Well:</t>
  </si>
  <si>
    <t xml:space="preserve">Septic </t>
  </si>
  <si>
    <t>System:</t>
  </si>
  <si>
    <t>Land Value Conclusion:</t>
  </si>
  <si>
    <t xml:space="preserve">Ac </t>
  </si>
  <si>
    <t>@     $</t>
  </si>
  <si>
    <t>Per Acre=</t>
  </si>
  <si>
    <t>BEFORE ACRES</t>
  </si>
  <si>
    <t>AFTER ACRES</t>
  </si>
  <si>
    <t>TCE</t>
  </si>
  <si>
    <t>PDE</t>
  </si>
  <si>
    <t>Adjustments:</t>
  </si>
  <si>
    <t>Imp. Market Approach</t>
  </si>
  <si>
    <t>Square Footage</t>
  </si>
  <si>
    <t>INPUTS</t>
  </si>
  <si>
    <t>ADDITIONAL GRIDS BELOW IF NEEDED (Below Grids not linked to other worksheets)</t>
  </si>
  <si>
    <t>PAGE-2 BELOW</t>
  </si>
  <si>
    <t>IMPORTANT NOTE; THE HIGHLIGHTED PARTS OF PAGE 2 NEEDS TO BE COMPLETED FIRST</t>
  </si>
  <si>
    <t>After Land Area</t>
  </si>
  <si>
    <t xml:space="preserve">@ </t>
  </si>
  <si>
    <t>Less PDE</t>
  </si>
  <si>
    <t>PERMANENT DRAINAGE ESMNT AREA</t>
  </si>
  <si>
    <t>Enter Unit Value Below</t>
  </si>
  <si>
    <t>After Land Value less PDE</t>
  </si>
  <si>
    <t>Concluded Before Land Value</t>
  </si>
  <si>
    <t>Before Value</t>
  </si>
  <si>
    <t>Less</t>
  </si>
  <si>
    <t>Land Value</t>
  </si>
  <si>
    <t>CONTRIBUTORY IMP VALUE</t>
  </si>
  <si>
    <t>FILL IN THESE THINGS FIRST</t>
  </si>
  <si>
    <r>
      <t xml:space="preserve">EFFECT OF THE ACQUISITION: </t>
    </r>
    <r>
      <rPr>
        <b/>
        <i/>
        <sz val="11"/>
        <color theme="1"/>
        <rFont val="Calibri"/>
        <family val="2"/>
        <scheme val="minor"/>
      </rPr>
      <t>(Describe all factors impacting on marketability which are considered to be</t>
    </r>
  </si>
  <si>
    <t>attributable to the acquisition (add additional page if necessary).</t>
  </si>
  <si>
    <t>Statement of; Explanation &amp; Support for the estimaated cost to relocate or cut-off structure(s) if requested by ALDOT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</si>
</sst>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m/d/yy;@"/>
    <numFmt numFmtId="166" formatCode="&quot;$&quot;#,##0"/>
    <numFmt numFmtId="167" formatCode="_(* #,##0.0_);_(* \(#,##0.0\);_(* &quot;-&quot;??_);_(@_)"/>
    <numFmt numFmtId="168" formatCode="_(&quot;$&quot;* #,##0_);_(&quot;$&quot;* \(#,##0\);_(&quot;$&quot;* &quot;-&quot;??_);_(@_)"/>
    <numFmt numFmtId="169" formatCode="0.0%"/>
    <numFmt numFmtId="170" formatCode="_(* #,##0_);_(* \(#,##0\);_(* &quot;-&quot;??_);_(@_)"/>
    <numFmt numFmtId="171" formatCode="0.0"/>
    <numFmt numFmtId="172" formatCode="#,##0.000_);\(#,##0.000\)"/>
    <numFmt numFmtId="173" formatCode="_(* #,##0.0000_);_(* \(#,##0.0000\);_(* &quot;-&quot;??_);_(@_)"/>
    <numFmt numFmtId="174" formatCode="_(* #,##0.000_);_(* \(#,##0.000\);_(* &quot;-&quot;???_);_(@_)"/>
    <numFmt numFmtId="17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4">
    <xf numFmtId="0" fontId="0" fillId="0" borderId="0" xfId="0"/>
    <xf numFmtId="0" fontId="0" fillId="2" borderId="0" xfId="0" applyFill="1"/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164" fontId="5" fillId="2" borderId="4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8" fillId="2" borderId="0" xfId="0" applyFont="1" applyFill="1" applyBorder="1"/>
    <xf numFmtId="0" fontId="0" fillId="2" borderId="14" xfId="0" applyFill="1" applyBorder="1"/>
    <xf numFmtId="0" fontId="0" fillId="2" borderId="3" xfId="0" applyFill="1" applyBorder="1"/>
    <xf numFmtId="0" fontId="0" fillId="2" borderId="13" xfId="0" applyFill="1" applyBorder="1"/>
    <xf numFmtId="0" fontId="2" fillId="2" borderId="15" xfId="0" applyFont="1" applyFill="1" applyBorder="1"/>
    <xf numFmtId="0" fontId="2" fillId="2" borderId="14" xfId="0" applyFont="1" applyFill="1" applyBorder="1"/>
    <xf numFmtId="0" fontId="2" fillId="2" borderId="13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4" xfId="0" applyFill="1" applyBorder="1" applyAlignment="1">
      <alignment horizontal="center"/>
    </xf>
    <xf numFmtId="0" fontId="0" fillId="2" borderId="15" xfId="0" applyFill="1" applyBorder="1"/>
    <xf numFmtId="0" fontId="9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4" fontId="0" fillId="2" borderId="7" xfId="0" applyNumberFormat="1" applyFill="1" applyBorder="1" applyAlignment="1">
      <alignment horizontal="right"/>
    </xf>
    <xf numFmtId="0" fontId="9" fillId="2" borderId="0" xfId="0" applyFont="1" applyFill="1" applyBorder="1"/>
    <xf numFmtId="0" fontId="0" fillId="2" borderId="0" xfId="0" applyFill="1" applyBorder="1" applyAlignment="1">
      <alignment horizontal="right"/>
    </xf>
    <xf numFmtId="0" fontId="11" fillId="2" borderId="0" xfId="0" applyFont="1" applyFill="1" applyBorder="1"/>
    <xf numFmtId="0" fontId="2" fillId="2" borderId="0" xfId="0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16" xfId="0" applyFill="1" applyBorder="1"/>
    <xf numFmtId="0" fontId="0" fillId="2" borderId="18" xfId="0" applyFill="1" applyBorder="1" applyAlignment="1">
      <alignment horizontal="center"/>
    </xf>
    <xf numFmtId="0" fontId="0" fillId="2" borderId="20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2" borderId="25" xfId="0" applyFill="1" applyBorder="1"/>
    <xf numFmtId="0" fontId="0" fillId="2" borderId="12" xfId="0" applyFill="1" applyBorder="1" applyAlignment="1">
      <alignment horizontal="right"/>
    </xf>
    <xf numFmtId="168" fontId="0" fillId="2" borderId="23" xfId="2" applyNumberFormat="1" applyFont="1" applyFill="1" applyBorder="1"/>
    <xf numFmtId="168" fontId="0" fillId="2" borderId="6" xfId="2" applyNumberFormat="1" applyFont="1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2" fillId="2" borderId="0" xfId="0" applyFont="1" applyFill="1" applyBorder="1"/>
    <xf numFmtId="0" fontId="12" fillId="2" borderId="0" xfId="0" applyFont="1" applyFill="1" applyBorder="1" applyAlignment="1">
      <alignment horizontal="right"/>
    </xf>
    <xf numFmtId="170" fontId="0" fillId="2" borderId="23" xfId="1" applyNumberFormat="1" applyFont="1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4" xfId="0" applyFill="1" applyBorder="1" applyAlignment="1">
      <alignment horizontal="center"/>
    </xf>
    <xf numFmtId="44" fontId="0" fillId="2" borderId="10" xfId="2" applyNumberFormat="1" applyFont="1" applyFill="1" applyBorder="1"/>
    <xf numFmtId="168" fontId="0" fillId="2" borderId="29" xfId="2" applyNumberFormat="1" applyFont="1" applyFill="1" applyBorder="1"/>
    <xf numFmtId="0" fontId="0" fillId="2" borderId="30" xfId="0" applyFill="1" applyBorder="1" applyAlignment="1">
      <alignment horizontal="center"/>
    </xf>
    <xf numFmtId="0" fontId="0" fillId="2" borderId="34" xfId="0" applyFill="1" applyBorder="1"/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0" fillId="2" borderId="0" xfId="0" quotePrefix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0" fillId="2" borderId="0" xfId="0" quotePrefix="1" applyFill="1" applyBorder="1" applyAlignment="1">
      <alignment horizontal="center"/>
    </xf>
    <xf numFmtId="0" fontId="0" fillId="2" borderId="7" xfId="0" quotePrefix="1" applyFill="1" applyBorder="1" applyAlignment="1">
      <alignment horizontal="right"/>
    </xf>
    <xf numFmtId="0" fontId="0" fillId="2" borderId="7" xfId="0" quotePrefix="1" applyFill="1" applyBorder="1" applyAlignment="1">
      <alignment horizontal="center"/>
    </xf>
    <xf numFmtId="0" fontId="0" fillId="2" borderId="0" xfId="0" applyFill="1" applyAlignment="1">
      <alignment horizontal="right"/>
    </xf>
    <xf numFmtId="169" fontId="0" fillId="2" borderId="0" xfId="3" applyNumberFormat="1" applyFont="1" applyFill="1"/>
    <xf numFmtId="0" fontId="2" fillId="2" borderId="0" xfId="0" applyFont="1" applyFill="1"/>
    <xf numFmtId="168" fontId="2" fillId="2" borderId="0" xfId="0" applyNumberFormat="1" applyFont="1" applyFill="1"/>
    <xf numFmtId="0" fontId="2" fillId="2" borderId="0" xfId="0" applyFont="1" applyFill="1" applyBorder="1" applyAlignment="1">
      <alignment horizontal="left"/>
    </xf>
    <xf numFmtId="0" fontId="0" fillId="2" borderId="36" xfId="0" applyFill="1" applyBorder="1"/>
    <xf numFmtId="0" fontId="0" fillId="2" borderId="37" xfId="0" applyFill="1" applyBorder="1"/>
    <xf numFmtId="5" fontId="0" fillId="2" borderId="23" xfId="1" applyNumberFormat="1" applyFont="1" applyFill="1" applyBorder="1" applyAlignment="1">
      <alignment horizontal="right"/>
    </xf>
    <xf numFmtId="5" fontId="0" fillId="2" borderId="6" xfId="1" applyNumberFormat="1" applyFont="1" applyFill="1" applyBorder="1" applyAlignment="1">
      <alignment horizontal="right"/>
    </xf>
    <xf numFmtId="166" fontId="0" fillId="2" borderId="30" xfId="2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9" fontId="9" fillId="2" borderId="14" xfId="3" applyFont="1" applyFill="1" applyBorder="1"/>
    <xf numFmtId="9" fontId="9" fillId="2" borderId="6" xfId="3" applyFont="1" applyFill="1" applyBorder="1"/>
    <xf numFmtId="9" fontId="9" fillId="2" borderId="3" xfId="3" applyFont="1" applyFill="1" applyBorder="1"/>
    <xf numFmtId="9" fontId="9" fillId="2" borderId="23" xfId="3" applyFont="1" applyFill="1" applyBorder="1"/>
    <xf numFmtId="5" fontId="0" fillId="2" borderId="33" xfId="1" applyNumberFormat="1" applyFont="1" applyFill="1" applyBorder="1"/>
    <xf numFmtId="0" fontId="2" fillId="2" borderId="0" xfId="0" applyFont="1" applyFill="1" applyAlignment="1">
      <alignment horizontal="center"/>
    </xf>
    <xf numFmtId="9" fontId="0" fillId="2" borderId="23" xfId="3" applyFont="1" applyFill="1" applyBorder="1"/>
    <xf numFmtId="0" fontId="0" fillId="2" borderId="10" xfId="0" applyFill="1" applyBorder="1" applyAlignment="1">
      <alignment horizontal="center"/>
    </xf>
    <xf numFmtId="44" fontId="0" fillId="2" borderId="4" xfId="2" applyFont="1" applyFill="1" applyBorder="1"/>
    <xf numFmtId="5" fontId="0" fillId="2" borderId="5" xfId="2" applyNumberFormat="1" applyFont="1" applyFill="1" applyBorder="1"/>
    <xf numFmtId="7" fontId="0" fillId="2" borderId="4" xfId="0" applyNumberFormat="1" applyFill="1" applyBorder="1"/>
    <xf numFmtId="5" fontId="0" fillId="2" borderId="7" xfId="2" applyNumberFormat="1" applyFont="1" applyFill="1" applyBorder="1"/>
    <xf numFmtId="5" fontId="0" fillId="2" borderId="0" xfId="2" applyNumberFormat="1" applyFont="1" applyFill="1" applyBorder="1"/>
    <xf numFmtId="0" fontId="14" fillId="2" borderId="5" xfId="0" applyFont="1" applyFill="1" applyBorder="1"/>
    <xf numFmtId="0" fontId="15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right"/>
    </xf>
    <xf numFmtId="166" fontId="0" fillId="2" borderId="0" xfId="0" applyNumberFormat="1" applyFill="1"/>
    <xf numFmtId="9" fontId="0" fillId="2" borderId="2" xfId="3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center"/>
    </xf>
    <xf numFmtId="5" fontId="0" fillId="2" borderId="3" xfId="2" applyNumberFormat="1" applyFont="1" applyFill="1" applyBorder="1"/>
    <xf numFmtId="5" fontId="0" fillId="2" borderId="12" xfId="2" applyNumberFormat="1" applyFont="1" applyFill="1" applyBorder="1"/>
    <xf numFmtId="0" fontId="2" fillId="2" borderId="0" xfId="0" applyFont="1" applyFill="1" applyBorder="1" applyAlignment="1">
      <alignment horizontal="right"/>
    </xf>
    <xf numFmtId="168" fontId="0" fillId="2" borderId="3" xfId="2" applyNumberFormat="1" applyFont="1" applyFill="1" applyBorder="1" applyAlignment="1">
      <alignment horizontal="right"/>
    </xf>
    <xf numFmtId="9" fontId="0" fillId="2" borderId="0" xfId="3" applyFont="1" applyFill="1" applyBorder="1" applyAlignment="1">
      <alignment horizontal="center"/>
    </xf>
    <xf numFmtId="9" fontId="0" fillId="2" borderId="0" xfId="3" applyFont="1" applyFill="1" applyBorder="1"/>
    <xf numFmtId="166" fontId="0" fillId="2" borderId="0" xfId="0" applyNumberFormat="1" applyFill="1" applyBorder="1"/>
    <xf numFmtId="3" fontId="0" fillId="2" borderId="12" xfId="0" applyNumberFormat="1" applyFill="1" applyBorder="1"/>
    <xf numFmtId="0" fontId="0" fillId="2" borderId="6" xfId="0" applyFill="1" applyBorder="1"/>
    <xf numFmtId="0" fontId="0" fillId="2" borderId="12" xfId="0" applyFill="1" applyBorder="1" applyAlignment="1">
      <alignment horizontal="center"/>
    </xf>
    <xf numFmtId="169" fontId="0" fillId="2" borderId="6" xfId="3" applyNumberFormat="1" applyFont="1" applyFill="1" applyBorder="1"/>
    <xf numFmtId="9" fontId="0" fillId="2" borderId="6" xfId="3" applyFont="1" applyFill="1" applyBorder="1" applyAlignment="1">
      <alignment horizontal="center"/>
    </xf>
    <xf numFmtId="9" fontId="0" fillId="2" borderId="4" xfId="3" applyFont="1" applyFill="1" applyBorder="1" applyAlignment="1">
      <alignment horizontal="center"/>
    </xf>
    <xf numFmtId="0" fontId="0" fillId="2" borderId="0" xfId="0" quotePrefix="1" applyFill="1" applyBorder="1" applyAlignment="1">
      <alignment horizontal="right"/>
    </xf>
    <xf numFmtId="0" fontId="17" fillId="2" borderId="5" xfId="0" quotePrefix="1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17" fillId="2" borderId="7" xfId="0" quotePrefix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6" fontId="7" fillId="2" borderId="7" xfId="0" applyNumberFormat="1" applyFont="1" applyFill="1" applyBorder="1" applyAlignment="1">
      <alignment horizontal="center"/>
    </xf>
    <xf numFmtId="166" fontId="0" fillId="2" borderId="4" xfId="0" applyNumberFormat="1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166" fontId="2" fillId="2" borderId="3" xfId="0" applyNumberFormat="1" applyFont="1" applyFill="1" applyBorder="1"/>
    <xf numFmtId="166" fontId="2" fillId="2" borderId="12" xfId="0" applyNumberFormat="1" applyFont="1" applyFill="1" applyBorder="1" applyAlignment="1">
      <alignment horizontal="right"/>
    </xf>
    <xf numFmtId="166" fontId="2" fillId="2" borderId="3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2" borderId="8" xfId="0" quotePrefix="1" applyFont="1" applyFill="1" applyBorder="1" applyAlignment="1">
      <alignment horizontal="right"/>
    </xf>
    <xf numFmtId="166" fontId="2" fillId="2" borderId="11" xfId="0" applyNumberFormat="1" applyFont="1" applyFill="1" applyBorder="1" applyAlignment="1">
      <alignment horizontal="left"/>
    </xf>
    <xf numFmtId="172" fontId="0" fillId="2" borderId="7" xfId="1" applyNumberFormat="1" applyFont="1" applyFill="1" applyBorder="1"/>
    <xf numFmtId="2" fontId="0" fillId="2" borderId="0" xfId="0" applyNumberFormat="1" applyFill="1" applyBorder="1"/>
    <xf numFmtId="0" fontId="20" fillId="2" borderId="7" xfId="0" applyFont="1" applyFill="1" applyBorder="1" applyAlignment="1">
      <alignment horizontal="center"/>
    </xf>
    <xf numFmtId="0" fontId="2" fillId="2" borderId="38" xfId="0" applyFont="1" applyFill="1" applyBorder="1"/>
    <xf numFmtId="0" fontId="0" fillId="2" borderId="38" xfId="0" applyFill="1" applyBorder="1"/>
    <xf numFmtId="0" fontId="2" fillId="2" borderId="7" xfId="0" applyFont="1" applyFill="1" applyBorder="1"/>
    <xf numFmtId="166" fontId="0" fillId="2" borderId="0" xfId="0" applyNumberFormat="1" applyFont="1" applyFill="1" applyAlignment="1">
      <alignment horizontal="right"/>
    </xf>
    <xf numFmtId="164" fontId="0" fillId="2" borderId="4" xfId="0" applyNumberFormat="1" applyFill="1" applyBorder="1"/>
    <xf numFmtId="166" fontId="0" fillId="2" borderId="0" xfId="0" applyNumberFormat="1" applyFill="1" applyAlignment="1">
      <alignment horizontal="right"/>
    </xf>
    <xf numFmtId="0" fontId="0" fillId="2" borderId="0" xfId="0" applyFont="1" applyFill="1" applyBorder="1" applyAlignment="1">
      <alignment horizontal="center"/>
    </xf>
    <xf numFmtId="168" fontId="0" fillId="2" borderId="2" xfId="2" applyNumberFormat="1" applyFont="1" applyFill="1" applyBorder="1"/>
    <xf numFmtId="0" fontId="0" fillId="2" borderId="35" xfId="0" applyFill="1" applyBorder="1"/>
    <xf numFmtId="0" fontId="0" fillId="2" borderId="29" xfId="0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12" xfId="0" applyFill="1" applyBorder="1"/>
    <xf numFmtId="0" fontId="0" fillId="2" borderId="0" xfId="0" applyFill="1" applyBorder="1" applyAlignment="1">
      <alignment horizontal="left"/>
    </xf>
    <xf numFmtId="0" fontId="0" fillId="2" borderId="9" xfId="0" applyFill="1" applyBorder="1"/>
    <xf numFmtId="0" fontId="0" fillId="2" borderId="8" xfId="0" applyFill="1" applyBorder="1"/>
    <xf numFmtId="0" fontId="0" fillId="2" borderId="0" xfId="0" applyFill="1"/>
    <xf numFmtId="168" fontId="0" fillId="2" borderId="7" xfId="2" applyNumberFormat="1" applyFont="1" applyFill="1" applyBorder="1"/>
    <xf numFmtId="0" fontId="0" fillId="2" borderId="0" xfId="0" applyFill="1"/>
    <xf numFmtId="0" fontId="3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0" fillId="2" borderId="39" xfId="0" applyFill="1" applyBorder="1"/>
    <xf numFmtId="0" fontId="0" fillId="2" borderId="40" xfId="0" applyFill="1" applyBorder="1"/>
    <xf numFmtId="0" fontId="3" fillId="2" borderId="40" xfId="0" applyFont="1" applyFill="1" applyBorder="1" applyAlignment="1">
      <alignment horizontal="center"/>
    </xf>
    <xf numFmtId="0" fontId="0" fillId="2" borderId="41" xfId="0" applyFill="1" applyBorder="1"/>
    <xf numFmtId="0" fontId="0" fillId="2" borderId="42" xfId="0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Border="1" applyAlignment="1">
      <alignment horizontal="right"/>
    </xf>
    <xf numFmtId="164" fontId="5" fillId="4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5" borderId="0" xfId="0" applyFont="1" applyFill="1" applyAlignment="1">
      <alignment horizontal="center" vertical="top"/>
    </xf>
    <xf numFmtId="0" fontId="0" fillId="3" borderId="29" xfId="0" applyFill="1" applyBorder="1" applyAlignment="1">
      <alignment horizontal="center"/>
    </xf>
    <xf numFmtId="168" fontId="0" fillId="3" borderId="23" xfId="2" applyNumberFormat="1" applyFont="1" applyFill="1" applyBorder="1"/>
    <xf numFmtId="0" fontId="0" fillId="3" borderId="30" xfId="0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3" borderId="23" xfId="0" applyNumberFormat="1" applyFill="1" applyBorder="1" applyAlignment="1">
      <alignment horizontal="center"/>
    </xf>
    <xf numFmtId="168" fontId="0" fillId="3" borderId="6" xfId="2" applyNumberFormat="1" applyFont="1" applyFill="1" applyBorder="1"/>
    <xf numFmtId="168" fontId="0" fillId="3" borderId="11" xfId="2" applyNumberFormat="1" applyFont="1" applyFill="1" applyBorder="1"/>
    <xf numFmtId="168" fontId="0" fillId="3" borderId="3" xfId="2" applyNumberFormat="1" applyFont="1" applyFill="1" applyBorder="1"/>
    <xf numFmtId="173" fontId="0" fillId="3" borderId="2" xfId="1" applyNumberFormat="1" applyFont="1" applyFill="1" applyBorder="1"/>
    <xf numFmtId="169" fontId="0" fillId="3" borderId="6" xfId="3" applyNumberFormat="1" applyFont="1" applyFill="1" applyBorder="1"/>
    <xf numFmtId="169" fontId="0" fillId="3" borderId="23" xfId="3" applyNumberFormat="1" applyFont="1" applyFill="1" applyBorder="1"/>
    <xf numFmtId="0" fontId="0" fillId="3" borderId="19" xfId="0" applyFill="1" applyBorder="1"/>
    <xf numFmtId="0" fontId="0" fillId="3" borderId="17" xfId="0" applyFill="1" applyBorder="1"/>
    <xf numFmtId="165" fontId="0" fillId="3" borderId="21" xfId="0" applyNumberFormat="1" applyFill="1" applyBorder="1"/>
    <xf numFmtId="165" fontId="0" fillId="3" borderId="22" xfId="0" applyNumberFormat="1" applyFill="1" applyBorder="1"/>
    <xf numFmtId="5" fontId="0" fillId="3" borderId="23" xfId="1" applyNumberFormat="1" applyFont="1" applyFill="1" applyBorder="1" applyAlignment="1">
      <alignment horizontal="right"/>
    </xf>
    <xf numFmtId="5" fontId="0" fillId="3" borderId="24" xfId="1" applyNumberFormat="1" applyFont="1" applyFill="1" applyBorder="1" applyAlignment="1">
      <alignment horizontal="right"/>
    </xf>
    <xf numFmtId="5" fontId="0" fillId="3" borderId="2" xfId="1" applyNumberFormat="1" applyFont="1" applyFill="1" applyBorder="1" applyAlignment="1">
      <alignment horizontal="right"/>
    </xf>
    <xf numFmtId="5" fontId="0" fillId="3" borderId="26" xfId="1" applyNumberFormat="1" applyFont="1" applyFill="1" applyBorder="1" applyAlignment="1">
      <alignment horizontal="right"/>
    </xf>
    <xf numFmtId="170" fontId="0" fillId="3" borderId="2" xfId="1" applyNumberFormat="1" applyFont="1" applyFill="1" applyBorder="1"/>
    <xf numFmtId="170" fontId="0" fillId="3" borderId="26" xfId="1" applyNumberFormat="1" applyFont="1" applyFill="1" applyBorder="1"/>
    <xf numFmtId="9" fontId="0" fillId="3" borderId="23" xfId="3" applyFont="1" applyFill="1" applyBorder="1"/>
    <xf numFmtId="9" fontId="0" fillId="3" borderId="24" xfId="3" applyFont="1" applyFill="1" applyBorder="1"/>
    <xf numFmtId="9" fontId="0" fillId="3" borderId="2" xfId="3" applyFont="1" applyFill="1" applyBorder="1"/>
    <xf numFmtId="9" fontId="0" fillId="3" borderId="26" xfId="3" applyFont="1" applyFill="1" applyBorder="1"/>
    <xf numFmtId="0" fontId="0" fillId="3" borderId="4" xfId="0" applyFill="1" applyBorder="1"/>
    <xf numFmtId="170" fontId="0" fillId="3" borderId="4" xfId="1" applyNumberFormat="1" applyFont="1" applyFill="1" applyBorder="1"/>
    <xf numFmtId="166" fontId="0" fillId="3" borderId="5" xfId="0" applyNumberFormat="1" applyFill="1" applyBorder="1"/>
    <xf numFmtId="0" fontId="0" fillId="3" borderId="2" xfId="0" applyFill="1" applyBorder="1"/>
    <xf numFmtId="166" fontId="0" fillId="3" borderId="7" xfId="0" applyNumberFormat="1" applyFill="1" applyBorder="1"/>
    <xf numFmtId="5" fontId="0" fillId="3" borderId="7" xfId="2" applyNumberFormat="1" applyFont="1" applyFill="1" applyBorder="1"/>
    <xf numFmtId="0" fontId="0" fillId="3" borderId="4" xfId="0" quotePrefix="1" applyFill="1" applyBorder="1" applyAlignment="1">
      <alignment horizontal="right"/>
    </xf>
    <xf numFmtId="169" fontId="0" fillId="3" borderId="2" xfId="3" applyNumberFormat="1" applyFont="1" applyFill="1" applyBorder="1"/>
    <xf numFmtId="166" fontId="0" fillId="3" borderId="14" xfId="2" applyNumberFormat="1" applyFont="1" applyFill="1" applyBorder="1"/>
    <xf numFmtId="166" fontId="0" fillId="3" borderId="7" xfId="2" applyNumberFormat="1" applyFont="1" applyFill="1" applyBorder="1"/>
    <xf numFmtId="166" fontId="0" fillId="3" borderId="13" xfId="2" applyNumberFormat="1" applyFont="1" applyFill="1" applyBorder="1"/>
    <xf numFmtId="166" fontId="0" fillId="3" borderId="23" xfId="2" applyNumberFormat="1" applyFont="1" applyFill="1" applyBorder="1"/>
    <xf numFmtId="9" fontId="2" fillId="3" borderId="4" xfId="3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/>
    <xf numFmtId="0" fontId="0" fillId="2" borderId="10" xfId="0" applyFill="1" applyBorder="1"/>
    <xf numFmtId="0" fontId="0" fillId="2" borderId="7" xfId="0" applyFill="1" applyBorder="1"/>
    <xf numFmtId="0" fontId="0" fillId="3" borderId="5" xfId="0" applyFill="1" applyBorder="1"/>
    <xf numFmtId="0" fontId="0" fillId="2" borderId="28" xfId="0" applyFill="1" applyBorder="1"/>
    <xf numFmtId="0" fontId="22" fillId="2" borderId="0" xfId="0" applyFont="1" applyFill="1" applyAlignment="1">
      <alignment horizontal="center"/>
    </xf>
    <xf numFmtId="0" fontId="0" fillId="2" borderId="8" xfId="0" applyFill="1" applyBorder="1"/>
    <xf numFmtId="0" fontId="0" fillId="2" borderId="0" xfId="0" applyFill="1"/>
    <xf numFmtId="0" fontId="0" fillId="2" borderId="0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8" fillId="3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166" fontId="2" fillId="2" borderId="0" xfId="0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horizontal="center"/>
    </xf>
    <xf numFmtId="168" fontId="0" fillId="3" borderId="5" xfId="2" applyNumberFormat="1" applyFont="1" applyFill="1" applyBorder="1" applyAlignment="1">
      <alignment horizontal="right"/>
    </xf>
    <xf numFmtId="0" fontId="0" fillId="0" borderId="8" xfId="0" applyBorder="1"/>
    <xf numFmtId="9" fontId="9" fillId="3" borderId="5" xfId="3" applyFont="1" applyFill="1" applyBorder="1"/>
    <xf numFmtId="173" fontId="2" fillId="0" borderId="0" xfId="1" applyNumberFormat="1" applyFont="1" applyBorder="1"/>
    <xf numFmtId="0" fontId="0" fillId="3" borderId="7" xfId="0" applyFill="1" applyBorder="1"/>
    <xf numFmtId="0" fontId="2" fillId="0" borderId="0" xfId="0" applyFont="1" applyBorder="1" applyAlignment="1">
      <alignment horizontal="right"/>
    </xf>
    <xf numFmtId="166" fontId="2" fillId="3" borderId="12" xfId="0" applyNumberFormat="1" applyFont="1" applyFill="1" applyBorder="1" applyAlignment="1">
      <alignment horizontal="right"/>
    </xf>
    <xf numFmtId="0" fontId="0" fillId="0" borderId="14" xfId="0" applyBorder="1"/>
    <xf numFmtId="0" fontId="18" fillId="0" borderId="14" xfId="0" applyFont="1" applyBorder="1" applyAlignment="1">
      <alignment horizontal="center"/>
    </xf>
    <xf numFmtId="166" fontId="2" fillId="2" borderId="0" xfId="0" applyNumberFormat="1" applyFont="1" applyFill="1"/>
    <xf numFmtId="166" fontId="2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0" fillId="0" borderId="7" xfId="0" applyBorder="1"/>
    <xf numFmtId="166" fontId="0" fillId="3" borderId="0" xfId="0" applyNumberFormat="1" applyFont="1" applyFill="1" applyAlignment="1">
      <alignment horizontal="right"/>
    </xf>
    <xf numFmtId="166" fontId="0" fillId="3" borderId="0" xfId="0" applyNumberFormat="1" applyFill="1" applyAlignment="1">
      <alignment horizontal="right"/>
    </xf>
    <xf numFmtId="166" fontId="0" fillId="3" borderId="7" xfId="0" applyNumberFormat="1" applyFont="1" applyFill="1" applyBorder="1" applyAlignment="1">
      <alignment horizontal="right"/>
    </xf>
    <xf numFmtId="0" fontId="24" fillId="2" borderId="0" xfId="0" applyFont="1" applyFill="1" applyAlignment="1">
      <alignment horizontal="right"/>
    </xf>
    <xf numFmtId="0" fontId="24" fillId="2" borderId="0" xfId="0" applyFont="1" applyFill="1" applyBorder="1" applyAlignment="1">
      <alignment horizontal="center" vertical="top" wrapText="1"/>
    </xf>
    <xf numFmtId="166" fontId="24" fillId="2" borderId="0" xfId="0" applyNumberFormat="1" applyFont="1" applyFill="1" applyAlignment="1">
      <alignment horizontal="right"/>
    </xf>
    <xf numFmtId="3" fontId="0" fillId="2" borderId="0" xfId="0" applyNumberFormat="1" applyFill="1"/>
    <xf numFmtId="0" fontId="13" fillId="2" borderId="0" xfId="0" applyFont="1" applyFill="1"/>
    <xf numFmtId="0" fontId="12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167" fontId="0" fillId="3" borderId="5" xfId="1" applyNumberFormat="1" applyFont="1" applyFill="1" applyBorder="1"/>
    <xf numFmtId="0" fontId="0" fillId="3" borderId="0" xfId="0" applyFill="1"/>
    <xf numFmtId="0" fontId="13" fillId="0" borderId="5" xfId="0" applyFont="1" applyFill="1" applyBorder="1"/>
    <xf numFmtId="0" fontId="0" fillId="3" borderId="4" xfId="0" applyFill="1" applyBorder="1" applyAlignment="1">
      <alignment horizontal="center"/>
    </xf>
    <xf numFmtId="0" fontId="13" fillId="0" borderId="5" xfId="0" applyFont="1" applyFill="1" applyBorder="1" applyAlignment="1">
      <alignment horizontal="right"/>
    </xf>
    <xf numFmtId="0" fontId="13" fillId="0" borderId="28" xfId="0" applyFont="1" applyFill="1" applyBorder="1" applyAlignment="1">
      <alignment horizontal="right"/>
    </xf>
    <xf numFmtId="0" fontId="0" fillId="3" borderId="28" xfId="0" applyFill="1" applyBorder="1"/>
    <xf numFmtId="0" fontId="0" fillId="3" borderId="30" xfId="0" applyFill="1" applyBorder="1"/>
    <xf numFmtId="0" fontId="12" fillId="2" borderId="0" xfId="0" applyFont="1" applyFill="1"/>
    <xf numFmtId="0" fontId="25" fillId="2" borderId="0" xfId="0" applyFont="1" applyFill="1"/>
    <xf numFmtId="0" fontId="2" fillId="2" borderId="36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right" vertical="top" wrapText="1"/>
    </xf>
    <xf numFmtId="44" fontId="0" fillId="3" borderId="23" xfId="2" applyFont="1" applyFill="1" applyBorder="1" applyAlignment="1">
      <alignment horizontal="right" vertical="top" wrapText="1"/>
    </xf>
    <xf numFmtId="0" fontId="0" fillId="3" borderId="23" xfId="0" applyFill="1" applyBorder="1"/>
    <xf numFmtId="44" fontId="0" fillId="2" borderId="9" xfId="2" applyFont="1" applyFill="1" applyBorder="1" applyAlignment="1">
      <alignment horizontal="right" vertical="top" wrapText="1"/>
    </xf>
    <xf numFmtId="44" fontId="0" fillId="2" borderId="9" xfId="2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44" fontId="0" fillId="3" borderId="12" xfId="2" applyFont="1" applyFill="1" applyBorder="1"/>
    <xf numFmtId="0" fontId="0" fillId="0" borderId="13" xfId="0" applyBorder="1" applyAlignment="1">
      <alignment horizontal="center"/>
    </xf>
    <xf numFmtId="44" fontId="0" fillId="2" borderId="12" xfId="2" applyFont="1" applyFill="1" applyBorder="1"/>
    <xf numFmtId="0" fontId="2" fillId="2" borderId="1" xfId="0" applyFont="1" applyFill="1" applyBorder="1"/>
    <xf numFmtId="0" fontId="2" fillId="2" borderId="1" xfId="0" quotePrefix="1" applyFont="1" applyFill="1" applyBorder="1" applyAlignment="1">
      <alignment horizontal="center"/>
    </xf>
    <xf numFmtId="170" fontId="2" fillId="3" borderId="1" xfId="1" applyNumberFormat="1" applyFont="1" applyFill="1" applyBorder="1"/>
    <xf numFmtId="0" fontId="0" fillId="3" borderId="10" xfId="0" applyFill="1" applyBorder="1"/>
    <xf numFmtId="0" fontId="12" fillId="2" borderId="0" xfId="0" applyFont="1" applyFill="1" applyBorder="1" applyAlignment="1">
      <alignment horizontal="left"/>
    </xf>
    <xf numFmtId="168" fontId="0" fillId="2" borderId="0" xfId="2" applyNumberFormat="1" applyFont="1" applyFill="1" applyBorder="1"/>
    <xf numFmtId="0" fontId="0" fillId="3" borderId="0" xfId="0" applyFill="1" applyBorder="1"/>
    <xf numFmtId="166" fontId="0" fillId="3" borderId="14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6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166" fontId="0" fillId="3" borderId="10" xfId="0" applyNumberForma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2" xfId="0" applyFill="1" applyBorder="1"/>
    <xf numFmtId="0" fontId="12" fillId="2" borderId="0" xfId="0" applyFont="1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173" fontId="0" fillId="3" borderId="12" xfId="1" applyNumberFormat="1" applyFont="1" applyFill="1" applyBorder="1"/>
    <xf numFmtId="0" fontId="0" fillId="2" borderId="0" xfId="0" applyFill="1" applyBorder="1" applyAlignment="1">
      <alignment horizontal="center"/>
    </xf>
    <xf numFmtId="0" fontId="0" fillId="2" borderId="5" xfId="0" applyFill="1" applyBorder="1"/>
    <xf numFmtId="0" fontId="0" fillId="3" borderId="5" xfId="0" applyFill="1" applyBorder="1"/>
    <xf numFmtId="0" fontId="0" fillId="3" borderId="7" xfId="0" applyFill="1" applyBorder="1"/>
    <xf numFmtId="5" fontId="0" fillId="2" borderId="23" xfId="2" applyNumberFormat="1" applyFont="1" applyFill="1" applyBorder="1"/>
    <xf numFmtId="5" fontId="0" fillId="2" borderId="30" xfId="2" applyNumberFormat="1" applyFont="1" applyFill="1" applyBorder="1"/>
    <xf numFmtId="2" fontId="25" fillId="2" borderId="0" xfId="0" applyNumberFormat="1" applyFont="1" applyFill="1" applyBorder="1" applyAlignment="1">
      <alignment horizontal="center"/>
    </xf>
    <xf numFmtId="169" fontId="9" fillId="2" borderId="23" xfId="3" applyNumberFormat="1" applyFont="1" applyFill="1" applyBorder="1"/>
    <xf numFmtId="170" fontId="0" fillId="2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170" fontId="2" fillId="0" borderId="0" xfId="1" applyNumberFormat="1" applyFont="1" applyFill="1" applyBorder="1"/>
    <xf numFmtId="0" fontId="0" fillId="0" borderId="0" xfId="0" applyFill="1" applyBorder="1" applyAlignment="1">
      <alignment vertical="top" wrapText="1"/>
    </xf>
    <xf numFmtId="5" fontId="0" fillId="2" borderId="6" xfId="2" applyNumberFormat="1" applyFont="1" applyFill="1" applyBorder="1"/>
    <xf numFmtId="170" fontId="0" fillId="2" borderId="3" xfId="1" applyNumberFormat="1" applyFont="1" applyFill="1" applyBorder="1"/>
    <xf numFmtId="5" fontId="0" fillId="2" borderId="2" xfId="2" applyNumberFormat="1" applyFont="1" applyFill="1" applyBorder="1"/>
    <xf numFmtId="174" fontId="0" fillId="2" borderId="0" xfId="1" applyNumberFormat="1" applyFont="1" applyFill="1" applyBorder="1"/>
    <xf numFmtId="169" fontId="0" fillId="2" borderId="0" xfId="3" applyNumberFormat="1" applyFont="1" applyFill="1" applyBorder="1"/>
    <xf numFmtId="169" fontId="9" fillId="2" borderId="0" xfId="3" applyNumberFormat="1" applyFont="1" applyFill="1" applyBorder="1"/>
    <xf numFmtId="168" fontId="2" fillId="0" borderId="0" xfId="2" applyNumberFormat="1" applyFont="1" applyFill="1" applyBorder="1" applyAlignment="1">
      <alignment horizontal="right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 applyAlignment="1">
      <alignment wrapText="1"/>
    </xf>
    <xf numFmtId="165" fontId="0" fillId="3" borderId="2" xfId="0" applyNumberFormat="1" applyFill="1" applyBorder="1" applyAlignment="1">
      <alignment horizontal="center"/>
    </xf>
    <xf numFmtId="165" fontId="0" fillId="3" borderId="12" xfId="0" applyNumberFormat="1" applyFill="1" applyBorder="1" applyAlignment="1">
      <alignment horizontal="center"/>
    </xf>
    <xf numFmtId="5" fontId="0" fillId="3" borderId="23" xfId="2" applyNumberFormat="1" applyFont="1" applyFill="1" applyBorder="1"/>
    <xf numFmtId="5" fontId="0" fillId="3" borderId="3" xfId="2" applyNumberFormat="1" applyFont="1" applyFill="1" applyBorder="1"/>
    <xf numFmtId="5" fontId="0" fillId="3" borderId="2" xfId="2" applyNumberFormat="1" applyFont="1" applyFill="1" applyBorder="1"/>
    <xf numFmtId="5" fontId="0" fillId="3" borderId="12" xfId="2" applyNumberFormat="1" applyFont="1" applyFill="1" applyBorder="1"/>
    <xf numFmtId="174" fontId="0" fillId="3" borderId="2" xfId="1" applyNumberFormat="1" applyFont="1" applyFill="1" applyBorder="1"/>
    <xf numFmtId="174" fontId="0" fillId="3" borderId="12" xfId="1" applyNumberFormat="1" applyFont="1" applyFill="1" applyBorder="1"/>
    <xf numFmtId="169" fontId="0" fillId="3" borderId="3" xfId="3" applyNumberFormat="1" applyFont="1" applyFill="1" applyBorder="1"/>
    <xf numFmtId="169" fontId="0" fillId="3" borderId="12" xfId="3" applyNumberFormat="1" applyFont="1" applyFill="1" applyBorder="1"/>
    <xf numFmtId="2" fontId="25" fillId="3" borderId="0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170" fontId="0" fillId="2" borderId="4" xfId="1" applyNumberFormat="1" applyFont="1" applyFill="1" applyBorder="1"/>
    <xf numFmtId="164" fontId="0" fillId="2" borderId="7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7" fontId="0" fillId="2" borderId="5" xfId="1" applyNumberFormat="1" applyFont="1" applyFill="1" applyBorder="1"/>
    <xf numFmtId="7" fontId="0" fillId="2" borderId="10" xfId="2" applyNumberFormat="1" applyFont="1" applyFill="1" applyBorder="1"/>
    <xf numFmtId="7" fontId="0" fillId="3" borderId="10" xfId="2" applyNumberFormat="1" applyFont="1" applyFill="1" applyBorder="1"/>
    <xf numFmtId="7" fontId="0" fillId="3" borderId="29" xfId="2" applyNumberFormat="1" applyFont="1" applyFill="1" applyBorder="1"/>
    <xf numFmtId="7" fontId="0" fillId="2" borderId="0" xfId="2" applyNumberFormat="1" applyFont="1" applyFill="1"/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5" fontId="0" fillId="2" borderId="0" xfId="2" applyNumberFormat="1" applyFont="1" applyFill="1" applyAlignment="1">
      <alignment horizontal="right"/>
    </xf>
    <xf numFmtId="5" fontId="0" fillId="2" borderId="1" xfId="2" applyNumberFormat="1" applyFont="1" applyFill="1" applyBorder="1" applyAlignment="1">
      <alignment horizontal="right"/>
    </xf>
    <xf numFmtId="5" fontId="1" fillId="2" borderId="0" xfId="2" applyNumberFormat="1" applyFont="1" applyFill="1"/>
    <xf numFmtId="169" fontId="0" fillId="3" borderId="0" xfId="0" applyNumberFormat="1" applyFill="1"/>
    <xf numFmtId="169" fontId="0" fillId="3" borderId="7" xfId="0" applyNumberFormat="1" applyFill="1" applyBorder="1"/>
    <xf numFmtId="5" fontId="0" fillId="3" borderId="0" xfId="2" applyNumberFormat="1" applyFont="1" applyFill="1" applyAlignment="1">
      <alignment horizontal="right"/>
    </xf>
    <xf numFmtId="5" fontId="0" fillId="3" borderId="7" xfId="2" applyNumberFormat="1" applyFont="1" applyFill="1" applyBorder="1" applyAlignment="1">
      <alignment horizontal="right"/>
    </xf>
    <xf numFmtId="5" fontId="0" fillId="2" borderId="0" xfId="0" applyNumberFormat="1" applyFont="1" applyFill="1"/>
    <xf numFmtId="169" fontId="0" fillId="3" borderId="4" xfId="0" applyNumberFormat="1" applyFill="1" applyBorder="1" applyAlignment="1">
      <alignment horizontal="center"/>
    </xf>
    <xf numFmtId="169" fontId="0" fillId="3" borderId="30" xfId="0" applyNumberFormat="1" applyFill="1" applyBorder="1" applyAlignment="1">
      <alignment horizontal="center"/>
    </xf>
    <xf numFmtId="5" fontId="2" fillId="0" borderId="5" xfId="2" applyNumberFormat="1" applyFont="1" applyFill="1" applyBorder="1"/>
    <xf numFmtId="5" fontId="2" fillId="0" borderId="35" xfId="2" applyNumberFormat="1" applyFont="1" applyFill="1" applyBorder="1"/>
    <xf numFmtId="166" fontId="0" fillId="2" borderId="0" xfId="2" applyNumberFormat="1" applyFont="1" applyFill="1" applyAlignment="1">
      <alignment horizontal="right"/>
    </xf>
    <xf numFmtId="5" fontId="0" fillId="2" borderId="10" xfId="2" applyNumberFormat="1" applyFont="1" applyFill="1" applyBorder="1"/>
    <xf numFmtId="5" fontId="0" fillId="2" borderId="29" xfId="2" applyNumberFormat="1" applyFont="1" applyFill="1" applyBorder="1"/>
    <xf numFmtId="166" fontId="2" fillId="0" borderId="5" xfId="2" applyNumberFormat="1" applyFont="1" applyFill="1" applyBorder="1"/>
    <xf numFmtId="166" fontId="2" fillId="0" borderId="35" xfId="2" applyNumberFormat="1" applyFont="1" applyFill="1" applyBorder="1"/>
    <xf numFmtId="166" fontId="2" fillId="3" borderId="35" xfId="2" applyNumberFormat="1" applyFont="1" applyFill="1" applyBorder="1"/>
    <xf numFmtId="166" fontId="2" fillId="2" borderId="0" xfId="2" applyNumberFormat="1" applyFont="1" applyFill="1" applyBorder="1"/>
    <xf numFmtId="166" fontId="2" fillId="2" borderId="0" xfId="2" applyNumberFormat="1" applyFont="1" applyFill="1"/>
    <xf numFmtId="166" fontId="2" fillId="2" borderId="36" xfId="0" applyNumberFormat="1" applyFont="1" applyFill="1" applyBorder="1"/>
    <xf numFmtId="5" fontId="2" fillId="2" borderId="0" xfId="0" applyNumberFormat="1" applyFont="1" applyFill="1"/>
    <xf numFmtId="0" fontId="2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175" fontId="0" fillId="3" borderId="0" xfId="0" applyNumberFormat="1" applyFill="1"/>
    <xf numFmtId="175" fontId="0" fillId="3" borderId="7" xfId="0" applyNumberFormat="1" applyFill="1" applyBorder="1"/>
    <xf numFmtId="166" fontId="0" fillId="3" borderId="0" xfId="2" applyNumberFormat="1" applyFont="1" applyFill="1" applyAlignment="1">
      <alignment horizontal="right"/>
    </xf>
    <xf numFmtId="166" fontId="0" fillId="3" borderId="7" xfId="2" applyNumberFormat="1" applyFont="1" applyFill="1" applyBorder="1" applyAlignment="1">
      <alignment horizontal="right"/>
    </xf>
    <xf numFmtId="166" fontId="0" fillId="2" borderId="0" xfId="0" applyNumberFormat="1" applyFont="1" applyFill="1"/>
    <xf numFmtId="166" fontId="0" fillId="2" borderId="1" xfId="0" applyNumberFormat="1" applyFill="1" applyBorder="1"/>
    <xf numFmtId="166" fontId="0" fillId="2" borderId="1" xfId="2" applyNumberFormat="1" applyFont="1" applyFill="1" applyBorder="1" applyAlignment="1">
      <alignment horizontal="right"/>
    </xf>
    <xf numFmtId="169" fontId="0" fillId="3" borderId="4" xfId="0" applyNumberFormat="1" applyFill="1" applyBorder="1" applyAlignment="1"/>
    <xf numFmtId="169" fontId="0" fillId="3" borderId="30" xfId="0" applyNumberFormat="1" applyFill="1" applyBorder="1" applyAlignment="1"/>
    <xf numFmtId="5" fontId="2" fillId="3" borderId="35" xfId="2" applyNumberFormat="1" applyFont="1" applyFill="1" applyBorder="1"/>
    <xf numFmtId="168" fontId="2" fillId="2" borderId="0" xfId="2" applyNumberFormat="1" applyFont="1" applyFill="1" applyBorder="1"/>
    <xf numFmtId="5" fontId="2" fillId="2" borderId="0" xfId="0" applyNumberFormat="1" applyFont="1" applyFill="1" applyAlignment="1">
      <alignment horizontal="right"/>
    </xf>
    <xf numFmtId="5" fontId="2" fillId="2" borderId="0" xfId="2" applyNumberFormat="1" applyFont="1" applyFill="1"/>
    <xf numFmtId="5" fontId="2" fillId="2" borderId="36" xfId="0" applyNumberFormat="1" applyFont="1" applyFill="1" applyBorder="1"/>
    <xf numFmtId="166" fontId="0" fillId="2" borderId="10" xfId="2" applyNumberFormat="1" applyFont="1" applyFill="1" applyBorder="1"/>
    <xf numFmtId="166" fontId="0" fillId="2" borderId="29" xfId="2" applyNumberFormat="1" applyFont="1" applyFill="1" applyBorder="1"/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166" fontId="0" fillId="0" borderId="7" xfId="0" applyNumberFormat="1" applyFill="1" applyBorder="1"/>
    <xf numFmtId="166" fontId="0" fillId="2" borderId="0" xfId="0" quotePrefix="1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2" fillId="0" borderId="0" xfId="0" applyFont="1" applyFill="1"/>
    <xf numFmtId="166" fontId="0" fillId="0" borderId="0" xfId="0" applyNumberFormat="1" applyFill="1"/>
    <xf numFmtId="0" fontId="0" fillId="0" borderId="0" xfId="0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2" fontId="0" fillId="0" borderId="7" xfId="0" applyNumberFormat="1" applyFill="1" applyBorder="1"/>
    <xf numFmtId="0" fontId="0" fillId="0" borderId="0" xfId="0" quotePrefix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4" borderId="0" xfId="0" applyFill="1"/>
    <xf numFmtId="0" fontId="6" fillId="2" borderId="0" xfId="0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8" fontId="2" fillId="2" borderId="28" xfId="2" applyNumberFormat="1" applyFont="1" applyFill="1" applyBorder="1" applyAlignment="1">
      <alignment horizontal="right"/>
    </xf>
    <xf numFmtId="0" fontId="0" fillId="2" borderId="5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12" xfId="0" applyFill="1" applyBorder="1"/>
    <xf numFmtId="0" fontId="12" fillId="2" borderId="0" xfId="0" applyFont="1" applyFill="1" applyBorder="1" applyAlignment="1">
      <alignment horizontal="right"/>
    </xf>
    <xf numFmtId="0" fontId="11" fillId="2" borderId="7" xfId="0" applyFont="1" applyFill="1" applyBorder="1" applyAlignment="1">
      <alignment horizontal="center"/>
    </xf>
    <xf numFmtId="0" fontId="0" fillId="3" borderId="7" xfId="0" applyFill="1" applyBorder="1"/>
    <xf numFmtId="0" fontId="0" fillId="3" borderId="12" xfId="0" applyFill="1" applyBorder="1"/>
    <xf numFmtId="0" fontId="0" fillId="3" borderId="5" xfId="0" applyFill="1" applyBorder="1"/>
    <xf numFmtId="0" fontId="0" fillId="3" borderId="10" xfId="0" applyFill="1" applyBorder="1"/>
    <xf numFmtId="0" fontId="2" fillId="0" borderId="0" xfId="0" applyFont="1" applyFill="1" applyBorder="1" applyAlignment="1">
      <alignment horizontal="center"/>
    </xf>
    <xf numFmtId="168" fontId="2" fillId="0" borderId="0" xfId="2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right"/>
    </xf>
    <xf numFmtId="166" fontId="0" fillId="0" borderId="8" xfId="0" applyNumberFormat="1" applyFill="1" applyBorder="1" applyAlignment="1">
      <alignment horizontal="right"/>
    </xf>
    <xf numFmtId="166" fontId="2" fillId="0" borderId="7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right"/>
    </xf>
    <xf numFmtId="166" fontId="2" fillId="3" borderId="7" xfId="0" applyNumberFormat="1" applyFont="1" applyFill="1" applyBorder="1" applyAlignment="1">
      <alignment horizontal="center"/>
    </xf>
    <xf numFmtId="166" fontId="7" fillId="2" borderId="5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171" fontId="0" fillId="2" borderId="4" xfId="0" applyNumberFormat="1" applyFill="1" applyBorder="1" applyAlignment="1">
      <alignment horizontal="center"/>
    </xf>
    <xf numFmtId="166" fontId="0" fillId="2" borderId="8" xfId="0" applyNumberFormat="1" applyFill="1" applyBorder="1"/>
    <xf numFmtId="166" fontId="0" fillId="2" borderId="8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6" fontId="0" fillId="2" borderId="14" xfId="2" applyNumberFormat="1" applyFont="1" applyFill="1" applyBorder="1" applyAlignment="1">
      <alignment horizontal="right"/>
    </xf>
    <xf numFmtId="166" fontId="0" fillId="2" borderId="3" xfId="2" applyNumberFormat="1" applyFont="1" applyFill="1" applyBorder="1" applyAlignment="1">
      <alignment horizontal="right"/>
    </xf>
    <xf numFmtId="166" fontId="0" fillId="2" borderId="0" xfId="2" applyNumberFormat="1" applyFont="1" applyFill="1" applyBorder="1" applyAlignment="1">
      <alignment horizontal="right"/>
    </xf>
    <xf numFmtId="166" fontId="0" fillId="2" borderId="13" xfId="2" applyNumberFormat="1" applyFont="1" applyFill="1" applyBorder="1" applyAlignment="1">
      <alignment horizontal="right"/>
    </xf>
    <xf numFmtId="166" fontId="0" fillId="2" borderId="7" xfId="2" applyNumberFormat="1" applyFont="1" applyFill="1" applyBorder="1" applyAlignment="1">
      <alignment horizontal="right"/>
    </xf>
    <xf numFmtId="0" fontId="0" fillId="3" borderId="9" xfId="0" applyFill="1" applyBorder="1"/>
    <xf numFmtId="0" fontId="0" fillId="2" borderId="4" xfId="0" applyFill="1" applyBorder="1" applyAlignment="1">
      <alignment horizontal="center"/>
    </xf>
    <xf numFmtId="166" fontId="0" fillId="2" borderId="15" xfId="2" applyNumberFormat="1" applyFont="1" applyFill="1" applyBorder="1" applyAlignment="1">
      <alignment horizontal="right"/>
    </xf>
    <xf numFmtId="166" fontId="0" fillId="2" borderId="8" xfId="2" applyNumberFormat="1" applyFont="1" applyFill="1" applyBorder="1" applyAlignment="1">
      <alignment horizontal="right"/>
    </xf>
    <xf numFmtId="0" fontId="0" fillId="3" borderId="8" xfId="0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10" fillId="2" borderId="0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ill="1"/>
    <xf numFmtId="0" fontId="22" fillId="2" borderId="0" xfId="0" applyFont="1" applyFill="1" applyAlignment="1">
      <alignment horizontal="center"/>
    </xf>
    <xf numFmtId="0" fontId="0" fillId="3" borderId="8" xfId="0" applyFill="1" applyBorder="1"/>
    <xf numFmtId="0" fontId="26" fillId="2" borderId="1" xfId="0" applyFont="1" applyFill="1" applyBorder="1" applyAlignment="1">
      <alignment horizontal="center"/>
    </xf>
    <xf numFmtId="0" fontId="0" fillId="3" borderId="15" xfId="0" applyFill="1" applyBorder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0" fillId="3" borderId="14" xfId="0" applyFill="1" applyBorder="1" applyAlignment="1">
      <alignment vertical="top" wrapText="1"/>
    </xf>
    <xf numFmtId="0" fontId="0" fillId="3" borderId="13" xfId="0" applyFill="1" applyBorder="1" applyAlignment="1">
      <alignment vertical="top" wrapText="1"/>
    </xf>
    <xf numFmtId="0" fontId="0" fillId="3" borderId="28" xfId="0" applyFill="1" applyBorder="1"/>
    <xf numFmtId="166" fontId="2" fillId="2" borderId="38" xfId="0" applyNumberFormat="1" applyFont="1" applyFill="1" applyBorder="1" applyAlignment="1">
      <alignment horizontal="right"/>
    </xf>
    <xf numFmtId="166" fontId="2" fillId="2" borderId="0" xfId="0" applyNumberFormat="1" applyFont="1" applyFill="1" applyAlignment="1">
      <alignment horizontal="right"/>
    </xf>
    <xf numFmtId="166" fontId="2" fillId="2" borderId="8" xfId="2" applyNumberFormat="1" applyFont="1" applyFill="1" applyBorder="1" applyAlignment="1">
      <alignment horizontal="right"/>
    </xf>
    <xf numFmtId="166" fontId="2" fillId="2" borderId="11" xfId="2" applyNumberFormat="1" applyFont="1" applyFill="1" applyBorder="1" applyAlignment="1">
      <alignment horizontal="right"/>
    </xf>
    <xf numFmtId="166" fontId="2" fillId="2" borderId="0" xfId="2" applyNumberFormat="1" applyFont="1" applyFill="1" applyBorder="1" applyAlignment="1">
      <alignment horizontal="right"/>
    </xf>
    <xf numFmtId="166" fontId="2" fillId="2" borderId="3" xfId="2" applyNumberFormat="1" applyFont="1" applyFill="1" applyBorder="1" applyAlignment="1">
      <alignment horizontal="right"/>
    </xf>
    <xf numFmtId="166" fontId="2" fillId="2" borderId="7" xfId="0" applyNumberFormat="1" applyFont="1" applyFill="1" applyBorder="1" applyAlignment="1">
      <alignment horizontal="right"/>
    </xf>
    <xf numFmtId="166" fontId="2" fillId="2" borderId="12" xfId="0" applyNumberFormat="1" applyFont="1" applyFill="1" applyBorder="1" applyAlignment="1">
      <alignment horizontal="right"/>
    </xf>
    <xf numFmtId="166" fontId="2" fillId="3" borderId="38" xfId="0" applyNumberFormat="1" applyFont="1" applyFill="1" applyBorder="1" applyAlignment="1">
      <alignment horizontal="right"/>
    </xf>
    <xf numFmtId="166" fontId="2" fillId="2" borderId="0" xfId="2" applyNumberFormat="1" applyFont="1" applyFill="1" applyAlignment="1">
      <alignment horizontal="right"/>
    </xf>
    <xf numFmtId="166" fontId="0" fillId="0" borderId="0" xfId="0" applyNumberFormat="1" applyFill="1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3" borderId="8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0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4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5" fontId="0" fillId="3" borderId="0" xfId="2" applyNumberFormat="1" applyFont="1" applyFill="1" applyBorder="1" applyAlignment="1">
      <alignment horizontal="right"/>
    </xf>
    <xf numFmtId="5" fontId="0" fillId="3" borderId="3" xfId="2" applyNumberFormat="1" applyFont="1" applyFill="1" applyBorder="1" applyAlignment="1">
      <alignment horizontal="right"/>
    </xf>
    <xf numFmtId="0" fontId="0" fillId="3" borderId="13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5" fontId="0" fillId="3" borderId="7" xfId="2" applyNumberFormat="1" applyFont="1" applyFill="1" applyBorder="1" applyAlignment="1">
      <alignment horizontal="right"/>
    </xf>
    <xf numFmtId="5" fontId="0" fillId="3" borderId="12" xfId="2" applyNumberFormat="1" applyFont="1" applyFill="1" applyBorder="1" applyAlignment="1">
      <alignment horizontal="right"/>
    </xf>
    <xf numFmtId="5" fontId="0" fillId="2" borderId="8" xfId="2" applyNumberFormat="1" applyFont="1" applyFill="1" applyBorder="1" applyAlignment="1">
      <alignment horizontal="right"/>
    </xf>
    <xf numFmtId="0" fontId="0" fillId="3" borderId="15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5" fontId="0" fillId="3" borderId="8" xfId="2" applyNumberFormat="1" applyFont="1" applyFill="1" applyBorder="1" applyAlignment="1">
      <alignment horizontal="right"/>
    </xf>
    <xf numFmtId="5" fontId="0" fillId="3" borderId="11" xfId="2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5" fontId="0" fillId="3" borderId="4" xfId="2" applyNumberFormat="1" applyFont="1" applyFill="1" applyBorder="1" applyAlignment="1">
      <alignment horizontal="right"/>
    </xf>
    <xf numFmtId="166" fontId="0" fillId="3" borderId="7" xfId="2" applyNumberFormat="1" applyFont="1" applyFill="1" applyBorder="1" applyAlignment="1">
      <alignment horizontal="right"/>
    </xf>
    <xf numFmtId="166" fontId="0" fillId="2" borderId="8" xfId="0" applyNumberForma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166" fontId="2" fillId="2" borderId="32" xfId="0" applyNumberFormat="1" applyFont="1" applyFill="1" applyBorder="1" applyAlignment="1">
      <alignment horizontal="right"/>
    </xf>
    <xf numFmtId="167" fontId="0" fillId="2" borderId="13" xfId="1" applyNumberFormat="1" applyFont="1" applyFill="1" applyBorder="1" applyAlignment="1"/>
    <xf numFmtId="167" fontId="0" fillId="2" borderId="7" xfId="1" applyNumberFormat="1" applyFont="1" applyFill="1" applyBorder="1" applyAlignment="1"/>
    <xf numFmtId="167" fontId="0" fillId="2" borderId="7" xfId="1" applyNumberFormat="1" applyFont="1" applyFill="1" applyBorder="1" applyAlignment="1">
      <alignment horizontal="right"/>
    </xf>
    <xf numFmtId="5" fontId="0" fillId="2" borderId="0" xfId="2" applyNumberFormat="1" applyFont="1" applyFill="1" applyBorder="1" applyAlignment="1">
      <alignment horizontal="right"/>
    </xf>
    <xf numFmtId="5" fontId="2" fillId="2" borderId="0" xfId="2" applyNumberFormat="1" applyFont="1" applyFill="1" applyBorder="1" applyAlignment="1">
      <alignment horizontal="right"/>
    </xf>
    <xf numFmtId="5" fontId="2" fillId="2" borderId="3" xfId="2" applyNumberFormat="1" applyFont="1" applyFill="1" applyBorder="1" applyAlignment="1">
      <alignment horizontal="right"/>
    </xf>
    <xf numFmtId="5" fontId="2" fillId="2" borderId="7" xfId="2" applyNumberFormat="1" applyFont="1" applyFill="1" applyBorder="1" applyAlignment="1">
      <alignment horizontal="right"/>
    </xf>
    <xf numFmtId="5" fontId="2" fillId="2" borderId="12" xfId="2" applyNumberFormat="1" applyFont="1" applyFill="1" applyBorder="1" applyAlignment="1">
      <alignment horizontal="right"/>
    </xf>
    <xf numFmtId="5" fontId="2" fillId="3" borderId="7" xfId="2" applyNumberFormat="1" applyFont="1" applyFill="1" applyBorder="1" applyAlignment="1">
      <alignment horizontal="right"/>
    </xf>
    <xf numFmtId="5" fontId="2" fillId="3" borderId="12" xfId="2" applyNumberFormat="1" applyFont="1" applyFill="1" applyBorder="1" applyAlignment="1">
      <alignment horizontal="right"/>
    </xf>
    <xf numFmtId="5" fontId="2" fillId="3" borderId="5" xfId="2" applyNumberFormat="1" applyFont="1" applyFill="1" applyBorder="1" applyAlignment="1">
      <alignment horizontal="right"/>
    </xf>
    <xf numFmtId="5" fontId="2" fillId="3" borderId="10" xfId="2" applyNumberFormat="1" applyFont="1" applyFill="1" applyBorder="1" applyAlignment="1">
      <alignment horizontal="right"/>
    </xf>
    <xf numFmtId="0" fontId="29" fillId="2" borderId="11" xfId="0" applyFont="1" applyFill="1" applyBorder="1" applyAlignment="1">
      <alignment horizontal="right"/>
    </xf>
    <xf numFmtId="0" fontId="12" fillId="2" borderId="14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0" fillId="2" borderId="3" xfId="0" applyFill="1" applyBorder="1" applyAlignment="1">
      <alignment vertical="top" wrapText="1"/>
    </xf>
    <xf numFmtId="0" fontId="0" fillId="2" borderId="0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30"/>
  <sheetViews>
    <sheetView topLeftCell="A7" workbookViewId="0">
      <selection activeCell="F17" sqref="F17"/>
    </sheetView>
  </sheetViews>
  <sheetFormatPr defaultRowHeight="15" x14ac:dyDescent="0.25"/>
  <cols>
    <col min="2" max="2" width="20.85546875" customWidth="1"/>
    <col min="3" max="3" width="19.42578125" customWidth="1"/>
    <col min="4" max="4" width="25.5703125" customWidth="1"/>
    <col min="5" max="5" width="26.42578125" customWidth="1"/>
    <col min="6" max="6" width="29.42578125" customWidth="1"/>
    <col min="7" max="7" width="18.140625" customWidth="1"/>
    <col min="8" max="8" width="13.85546875" customWidth="1"/>
    <col min="21" max="21" width="13" customWidth="1"/>
    <col min="22" max="22" width="16.5703125" customWidth="1"/>
  </cols>
  <sheetData>
    <row r="1" spans="1:12" x14ac:dyDescent="0.2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5.75" thickBot="1" x14ac:dyDescent="0.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ht="18.75" x14ac:dyDescent="0.3">
      <c r="A4" s="157"/>
      <c r="B4" s="157"/>
      <c r="C4" s="167"/>
      <c r="D4" s="168"/>
      <c r="E4" s="169" t="s">
        <v>0</v>
      </c>
      <c r="F4" s="168"/>
      <c r="G4" s="170"/>
      <c r="H4" s="7"/>
      <c r="I4" s="7"/>
      <c r="J4" s="7"/>
      <c r="K4" s="157"/>
      <c r="L4" s="157"/>
    </row>
    <row r="5" spans="1:12" ht="19.5" thickBot="1" x14ac:dyDescent="0.35">
      <c r="A5" s="157"/>
      <c r="B5" s="157"/>
      <c r="C5" s="53"/>
      <c r="D5" s="2"/>
      <c r="E5" s="3" t="s">
        <v>206</v>
      </c>
      <c r="F5" s="2"/>
      <c r="G5" s="171"/>
      <c r="H5" s="7"/>
      <c r="I5" s="7"/>
      <c r="J5" s="7"/>
      <c r="K5" s="157"/>
      <c r="L5" s="157"/>
    </row>
    <row r="6" spans="1:12" ht="16.5" thickBot="1" x14ac:dyDescent="0.3">
      <c r="A6" s="157"/>
      <c r="B6" s="7"/>
      <c r="C6" s="179"/>
      <c r="D6" s="172"/>
      <c r="E6" s="173"/>
      <c r="F6" s="173"/>
      <c r="G6" s="173"/>
      <c r="H6" s="166"/>
      <c r="I6" s="166"/>
      <c r="J6" s="166"/>
      <c r="K6" s="157"/>
      <c r="L6" s="157"/>
    </row>
    <row r="7" spans="1:12" ht="15.75" x14ac:dyDescent="0.25">
      <c r="A7" s="157"/>
      <c r="B7" s="157"/>
      <c r="C7" s="5"/>
      <c r="D7" s="165"/>
      <c r="E7" s="176" t="s">
        <v>201</v>
      </c>
      <c r="F7" s="166"/>
      <c r="G7" s="4"/>
      <c r="H7" s="166"/>
      <c r="I7" s="166"/>
      <c r="J7" s="166"/>
      <c r="K7" s="157"/>
      <c r="L7" s="157"/>
    </row>
    <row r="8" spans="1:12" ht="15.75" x14ac:dyDescent="0.25">
      <c r="A8" s="157"/>
      <c r="B8" s="157"/>
      <c r="C8" s="5"/>
      <c r="D8" s="165"/>
      <c r="E8" s="176" t="s">
        <v>202</v>
      </c>
      <c r="F8" s="166"/>
      <c r="G8" s="4"/>
      <c r="H8" s="166"/>
      <c r="I8" s="166"/>
      <c r="J8" s="166"/>
      <c r="K8" s="157"/>
      <c r="L8" s="157"/>
    </row>
    <row r="9" spans="1:12" ht="15.75" x14ac:dyDescent="0.25">
      <c r="A9" s="159"/>
      <c r="B9" s="159"/>
      <c r="C9" s="5"/>
      <c r="D9" s="165"/>
      <c r="E9" s="176"/>
      <c r="F9" s="166"/>
      <c r="G9" s="4"/>
      <c r="H9" s="166"/>
      <c r="I9" s="166"/>
      <c r="J9" s="166"/>
      <c r="K9" s="159"/>
      <c r="L9" s="159"/>
    </row>
    <row r="10" spans="1:12" ht="15.75" x14ac:dyDescent="0.25">
      <c r="A10" s="159"/>
      <c r="B10" s="159"/>
      <c r="C10" s="5"/>
      <c r="D10" s="165"/>
      <c r="E10" s="176"/>
      <c r="F10" s="166"/>
      <c r="G10" s="4"/>
      <c r="H10" s="166"/>
      <c r="I10" s="166"/>
      <c r="J10" s="166"/>
      <c r="K10" s="159"/>
      <c r="L10" s="159"/>
    </row>
    <row r="11" spans="1:12" ht="15.75" x14ac:dyDescent="0.25">
      <c r="A11" s="159"/>
      <c r="B11" s="159"/>
      <c r="C11" s="5"/>
      <c r="D11" s="165"/>
      <c r="E11" s="176"/>
      <c r="F11" s="166"/>
      <c r="G11" s="4"/>
      <c r="H11" s="166"/>
      <c r="I11" s="166"/>
      <c r="J11" s="166"/>
      <c r="K11" s="159"/>
      <c r="L11" s="159"/>
    </row>
    <row r="12" spans="1:12" ht="15.75" x14ac:dyDescent="0.25">
      <c r="A12" s="159"/>
      <c r="B12" s="159"/>
      <c r="C12" s="5"/>
      <c r="D12" s="165"/>
      <c r="E12" s="176"/>
      <c r="F12" s="166"/>
      <c r="G12" s="4"/>
      <c r="H12" s="166"/>
      <c r="I12" s="166"/>
      <c r="J12" s="166"/>
      <c r="K12" s="159"/>
      <c r="L12" s="159"/>
    </row>
    <row r="13" spans="1:12" ht="15.75" x14ac:dyDescent="0.25">
      <c r="A13" s="157"/>
      <c r="B13" s="157"/>
      <c r="C13" s="5"/>
      <c r="D13" s="165"/>
      <c r="E13" s="176"/>
      <c r="F13" s="166"/>
      <c r="G13" s="4"/>
      <c r="H13" s="166"/>
      <c r="I13" s="166"/>
      <c r="J13" s="166"/>
      <c r="K13" s="157"/>
      <c r="L13" s="157"/>
    </row>
    <row r="14" spans="1:12" ht="15.75" x14ac:dyDescent="0.25">
      <c r="A14" s="157"/>
      <c r="B14" s="157"/>
      <c r="C14" s="5"/>
      <c r="D14" s="165"/>
      <c r="E14" s="180" t="s">
        <v>203</v>
      </c>
      <c r="F14" s="166"/>
      <c r="G14" s="4"/>
      <c r="H14" s="166"/>
      <c r="I14" s="166"/>
      <c r="J14" s="166"/>
      <c r="K14" s="157"/>
      <c r="L14" s="157"/>
    </row>
    <row r="15" spans="1:12" ht="15.75" x14ac:dyDescent="0.25">
      <c r="A15" s="157"/>
      <c r="B15" s="157"/>
      <c r="C15" s="404" t="s">
        <v>1</v>
      </c>
      <c r="D15" s="404"/>
      <c r="E15" s="404"/>
      <c r="F15" s="404"/>
      <c r="G15" s="404"/>
      <c r="H15" s="404"/>
      <c r="I15" s="166"/>
      <c r="J15" s="166"/>
      <c r="K15" s="157"/>
      <c r="L15" s="157"/>
    </row>
    <row r="16" spans="1:12" ht="15.75" x14ac:dyDescent="0.25">
      <c r="A16" s="157"/>
      <c r="B16" s="157"/>
      <c r="C16" s="5" t="s">
        <v>2</v>
      </c>
      <c r="D16" s="178"/>
      <c r="E16" s="5" t="s">
        <v>3</v>
      </c>
      <c r="F16" s="178"/>
      <c r="G16" s="5" t="s">
        <v>4</v>
      </c>
      <c r="H16" s="6">
        <f>D16-F16</f>
        <v>0</v>
      </c>
      <c r="I16" s="4"/>
      <c r="J16" s="4"/>
      <c r="K16" s="157"/>
      <c r="L16" s="157"/>
    </row>
    <row r="17" spans="1:23" ht="15.75" x14ac:dyDescent="0.25">
      <c r="A17" s="157"/>
      <c r="B17" s="157"/>
      <c r="C17" s="177" t="s">
        <v>5</v>
      </c>
      <c r="D17" s="178"/>
      <c r="E17" s="5" t="s">
        <v>6</v>
      </c>
      <c r="F17" s="178"/>
      <c r="G17" s="4"/>
      <c r="H17" s="4"/>
      <c r="I17" s="4"/>
      <c r="J17" s="4"/>
      <c r="K17" s="157"/>
      <c r="L17" s="157"/>
    </row>
    <row r="18" spans="1:23" ht="15.75" x14ac:dyDescent="0.25">
      <c r="A18" s="157"/>
      <c r="B18" s="157"/>
      <c r="C18" s="175"/>
      <c r="D18" s="148"/>
      <c r="E18" s="4"/>
      <c r="F18" s="4"/>
      <c r="G18" s="4"/>
      <c r="H18" s="4"/>
      <c r="I18" s="4"/>
      <c r="J18" s="4"/>
      <c r="K18" s="157"/>
      <c r="L18" s="157"/>
    </row>
    <row r="19" spans="1:23" ht="15.75" x14ac:dyDescent="0.25">
      <c r="A19" s="157"/>
      <c r="B19" s="157"/>
      <c r="C19" s="175"/>
      <c r="D19" s="174"/>
      <c r="E19" s="166"/>
      <c r="F19" s="166"/>
      <c r="G19" s="166"/>
      <c r="H19" s="166"/>
      <c r="I19" s="166"/>
      <c r="J19" s="166"/>
      <c r="K19" s="7"/>
      <c r="L19" s="7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57"/>
      <c r="B20" s="157"/>
      <c r="C20" s="7"/>
      <c r="D20" s="7"/>
      <c r="E20" s="7"/>
      <c r="F20" s="7"/>
      <c r="G20" s="7"/>
      <c r="H20" s="7"/>
      <c r="I20" s="7"/>
      <c r="J20" s="7"/>
      <c r="K20" s="7"/>
      <c r="L20" s="7"/>
      <c r="N20" s="1"/>
      <c r="W20" s="1"/>
    </row>
    <row r="21" spans="1:23" x14ac:dyDescent="0.25">
      <c r="A21" s="157"/>
      <c r="B21" s="157"/>
      <c r="C21" s="7"/>
      <c r="D21" s="7"/>
      <c r="E21" s="7"/>
      <c r="F21" s="7"/>
      <c r="G21" s="7"/>
      <c r="H21" s="7"/>
      <c r="I21" s="7"/>
      <c r="J21" s="7"/>
      <c r="K21" s="7"/>
      <c r="L21" s="7"/>
      <c r="N21" s="1"/>
      <c r="W21" s="1"/>
    </row>
    <row r="22" spans="1:23" x14ac:dyDescent="0.25">
      <c r="A22" s="157"/>
      <c r="B22" s="157"/>
      <c r="C22" s="149"/>
      <c r="D22" s="154"/>
      <c r="E22" s="7"/>
      <c r="F22" s="7"/>
      <c r="G22" s="405"/>
      <c r="H22" s="405"/>
      <c r="I22" s="7"/>
      <c r="J22" s="154"/>
      <c r="K22" s="7"/>
      <c r="L22" s="7"/>
      <c r="N22" s="1"/>
      <c r="W22" s="1"/>
    </row>
    <row r="23" spans="1:23" x14ac:dyDescent="0.25">
      <c r="A23" s="157"/>
      <c r="B23" s="157"/>
      <c r="C23" s="149"/>
      <c r="D23" s="154"/>
      <c r="E23" s="7"/>
      <c r="F23" s="7"/>
      <c r="G23" s="406"/>
      <c r="H23" s="406"/>
      <c r="I23" s="7"/>
      <c r="J23" s="7"/>
      <c r="K23" s="7"/>
      <c r="L23" s="7"/>
      <c r="N23" s="1"/>
      <c r="W23" s="1"/>
    </row>
    <row r="24" spans="1:23" x14ac:dyDescent="0.25">
      <c r="A24" s="157"/>
      <c r="B24" s="157"/>
      <c r="C24" s="149"/>
      <c r="D24" s="7"/>
      <c r="E24" s="7"/>
      <c r="F24" s="7"/>
      <c r="G24" s="406"/>
      <c r="H24" s="406"/>
      <c r="I24" s="406"/>
      <c r="J24" s="406"/>
      <c r="K24" s="406"/>
      <c r="L24" s="406"/>
      <c r="N24" s="1"/>
      <c r="W24" s="1"/>
    </row>
    <row r="25" spans="1:23" x14ac:dyDescent="0.25">
      <c r="A25" s="157"/>
      <c r="B25" s="157"/>
      <c r="C25" s="149"/>
      <c r="D25" s="7"/>
      <c r="E25" s="7"/>
      <c r="F25" s="7"/>
      <c r="G25" s="406"/>
      <c r="H25" s="406"/>
      <c r="I25" s="7"/>
      <c r="J25" s="7"/>
      <c r="K25" s="405"/>
      <c r="L25" s="405"/>
      <c r="N25" s="1"/>
      <c r="W25" s="1"/>
    </row>
    <row r="26" spans="1:23" x14ac:dyDescent="0.25">
      <c r="A26" s="157"/>
      <c r="B26" s="157"/>
      <c r="C26" s="141"/>
      <c r="D26" s="7"/>
      <c r="E26" s="7"/>
      <c r="F26" s="406"/>
      <c r="G26" s="406"/>
      <c r="H26" s="406"/>
      <c r="I26" s="7"/>
      <c r="J26" s="7"/>
      <c r="K26" s="7"/>
      <c r="L26" s="7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57"/>
      <c r="B27" s="157"/>
      <c r="C27" s="149"/>
      <c r="D27" s="17"/>
      <c r="E27" s="17"/>
      <c r="F27" s="17"/>
      <c r="G27" s="17"/>
      <c r="H27" s="17"/>
      <c r="I27" s="17"/>
      <c r="J27" s="17"/>
      <c r="K27" s="17"/>
      <c r="L27" s="7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57"/>
      <c r="B28" s="157"/>
      <c r="C28" s="7"/>
      <c r="D28" s="7"/>
      <c r="E28" s="7"/>
      <c r="F28" s="7"/>
      <c r="G28" s="7"/>
      <c r="H28" s="7"/>
      <c r="I28" s="7"/>
      <c r="J28" s="7"/>
      <c r="K28" s="7"/>
      <c r="L28" s="7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57"/>
      <c r="B29" s="15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23" x14ac:dyDescent="0.25">
      <c r="A30" s="157"/>
      <c r="B30" s="157"/>
      <c r="C30" s="7"/>
      <c r="D30" s="7"/>
      <c r="E30" s="7"/>
      <c r="F30" s="7"/>
      <c r="G30" s="7"/>
      <c r="H30" s="7"/>
      <c r="I30" s="7"/>
      <c r="J30" s="7"/>
      <c r="K30" s="7"/>
      <c r="L30" s="7"/>
    </row>
  </sheetData>
  <protectedRanges>
    <protectedRange sqref="H16" name="Range8"/>
    <protectedRange sqref="F16:F17" name="Range6"/>
    <protectedRange sqref="D16:D19" name="Range2"/>
    <protectedRange sqref="D6:D14" name="Range1"/>
    <protectedRange sqref="H26:L26" name="Range2_1"/>
    <protectedRange sqref="C22:C27" name="Range1_1"/>
  </protectedRanges>
  <mergeCells count="8">
    <mergeCell ref="F26:H26"/>
    <mergeCell ref="G25:H25"/>
    <mergeCell ref="C15:H15"/>
    <mergeCell ref="G22:H22"/>
    <mergeCell ref="G23:H23"/>
    <mergeCell ref="I24:L24"/>
    <mergeCell ref="K25:L25"/>
    <mergeCell ref="G24:H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U90"/>
  <sheetViews>
    <sheetView topLeftCell="K16" workbookViewId="0">
      <selection activeCell="T6" sqref="T6"/>
    </sheetView>
  </sheetViews>
  <sheetFormatPr defaultRowHeight="15" x14ac:dyDescent="0.25"/>
  <cols>
    <col min="2" max="2" width="5.140625" customWidth="1"/>
    <col min="3" max="3" width="7.28515625" customWidth="1"/>
    <col min="4" max="4" width="5.42578125" customWidth="1"/>
    <col min="5" max="5" width="6" customWidth="1"/>
    <col min="6" max="6" width="9.140625" customWidth="1"/>
    <col min="7" max="7" width="14.140625" customWidth="1"/>
    <col min="8" max="8" width="14.28515625" customWidth="1"/>
    <col min="9" max="9" width="13.7109375" customWidth="1"/>
    <col min="10" max="10" width="14" customWidth="1"/>
    <col min="11" max="11" width="14.140625" customWidth="1"/>
    <col min="12" max="12" width="14.7109375" customWidth="1"/>
    <col min="15" max="15" width="5.140625" customWidth="1"/>
    <col min="16" max="16" width="7.140625" customWidth="1"/>
    <col min="17" max="17" width="5.42578125" customWidth="1"/>
    <col min="18" max="18" width="6.28515625" customWidth="1"/>
    <col min="19" max="19" width="9" customWidth="1"/>
    <col min="20" max="21" width="15.28515625" customWidth="1"/>
    <col min="22" max="22" width="14.85546875" customWidth="1"/>
    <col min="23" max="23" width="16.7109375" customWidth="1"/>
    <col min="24" max="25" width="14.42578125" customWidth="1"/>
  </cols>
  <sheetData>
    <row r="1" spans="1:4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1" x14ac:dyDescent="0.35">
      <c r="A3" s="1"/>
      <c r="B3" s="1"/>
      <c r="C3" s="1"/>
      <c r="D3" s="1"/>
      <c r="E3" s="1"/>
      <c r="F3" s="1"/>
      <c r="G3" s="1"/>
      <c r="H3" s="60"/>
      <c r="I3" s="163" t="s">
        <v>56</v>
      </c>
      <c r="J3" s="163" t="s">
        <v>195</v>
      </c>
      <c r="K3" s="1"/>
      <c r="L3" s="1"/>
      <c r="M3" s="1"/>
      <c r="N3" s="1"/>
      <c r="O3" s="1"/>
      <c r="P3" s="1"/>
      <c r="Q3" s="1"/>
      <c r="R3" s="1"/>
      <c r="S3" s="1"/>
      <c r="T3" s="1"/>
      <c r="U3" s="7"/>
      <c r="V3" s="163" t="s">
        <v>57</v>
      </c>
      <c r="W3" s="163" t="s">
        <v>198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21" x14ac:dyDescent="0.35">
      <c r="A4" s="157"/>
      <c r="B4" s="157"/>
      <c r="C4" s="157"/>
      <c r="D4" s="157"/>
      <c r="E4" s="157"/>
      <c r="F4" s="157"/>
      <c r="G4" s="157"/>
      <c r="H4" s="60"/>
      <c r="I4" s="163"/>
      <c r="J4" s="163"/>
      <c r="K4" s="157"/>
      <c r="L4" s="157"/>
      <c r="M4" s="157"/>
      <c r="N4" s="157"/>
      <c r="O4" s="157"/>
      <c r="P4" s="157"/>
      <c r="Q4" s="157"/>
      <c r="R4" s="157"/>
      <c r="S4" s="157"/>
      <c r="T4" s="157"/>
      <c r="V4" s="163"/>
      <c r="W4" s="163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</row>
    <row r="5" spans="1:4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15.75" thickBot="1" x14ac:dyDescent="0.3">
      <c r="A6" s="1"/>
      <c r="B6" s="143" t="s">
        <v>55</v>
      </c>
      <c r="C6" s="48"/>
      <c r="D6" s="48"/>
      <c r="E6" s="48"/>
      <c r="F6" s="144" t="s">
        <v>35</v>
      </c>
      <c r="G6" s="181"/>
      <c r="H6" s="183"/>
      <c r="I6" s="183"/>
      <c r="J6" s="183"/>
      <c r="K6" s="183"/>
      <c r="L6" s="183"/>
      <c r="M6" s="1"/>
      <c r="N6" s="1"/>
      <c r="O6" s="143" t="s">
        <v>55</v>
      </c>
      <c r="P6" s="48"/>
      <c r="Q6" s="48"/>
      <c r="R6" s="48"/>
      <c r="S6" s="144" t="s">
        <v>35</v>
      </c>
      <c r="T6" s="181"/>
      <c r="U6" s="183"/>
      <c r="V6" s="183"/>
      <c r="W6" s="183"/>
      <c r="X6" s="183"/>
      <c r="Y6" s="183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x14ac:dyDescent="0.25">
      <c r="A7" s="1"/>
      <c r="B7" s="18"/>
      <c r="C7" s="7"/>
      <c r="D7" s="7"/>
      <c r="E7" s="7"/>
      <c r="F7" s="42" t="s">
        <v>36</v>
      </c>
      <c r="G7" s="184"/>
      <c r="H7" s="185"/>
      <c r="I7" s="185"/>
      <c r="J7" s="185"/>
      <c r="K7" s="185"/>
      <c r="L7" s="185"/>
      <c r="M7" s="1"/>
      <c r="N7" s="1"/>
      <c r="O7" s="18"/>
      <c r="P7" s="7"/>
      <c r="Q7" s="7"/>
      <c r="R7" s="7"/>
      <c r="S7" s="42" t="s">
        <v>36</v>
      </c>
      <c r="T7" s="184"/>
      <c r="U7" s="185"/>
      <c r="V7" s="185"/>
      <c r="W7" s="185"/>
      <c r="X7" s="185"/>
      <c r="Y7" s="185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x14ac:dyDescent="0.25">
      <c r="A8" s="1"/>
      <c r="B8" s="18"/>
      <c r="C8" s="7"/>
      <c r="D8" s="7"/>
      <c r="E8" s="32" t="s">
        <v>37</v>
      </c>
      <c r="F8" s="81"/>
      <c r="G8" s="186">
        <v>0</v>
      </c>
      <c r="H8" s="186">
        <v>0</v>
      </c>
      <c r="I8" s="186">
        <v>0</v>
      </c>
      <c r="J8" s="186">
        <v>0</v>
      </c>
      <c r="K8" s="187">
        <v>0</v>
      </c>
      <c r="L8" s="187">
        <v>0</v>
      </c>
      <c r="M8" s="1"/>
      <c r="N8" s="1"/>
      <c r="O8" s="18"/>
      <c r="P8" s="7"/>
      <c r="Q8" s="7"/>
      <c r="R8" s="32" t="s">
        <v>37</v>
      </c>
      <c r="S8" s="81"/>
      <c r="T8" s="186">
        <v>0</v>
      </c>
      <c r="U8" s="186">
        <v>0</v>
      </c>
      <c r="V8" s="186">
        <v>0</v>
      </c>
      <c r="W8" s="186">
        <v>0</v>
      </c>
      <c r="X8" s="187">
        <v>0</v>
      </c>
      <c r="Y8" s="187">
        <v>0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x14ac:dyDescent="0.25">
      <c r="A9" s="1"/>
      <c r="B9" s="18" t="s">
        <v>38</v>
      </c>
      <c r="C9" s="7"/>
      <c r="D9" s="7"/>
      <c r="E9" s="7"/>
      <c r="F9" s="7"/>
      <c r="G9" s="182">
        <v>0</v>
      </c>
      <c r="H9" s="182">
        <v>0</v>
      </c>
      <c r="I9" s="182">
        <v>0</v>
      </c>
      <c r="J9" s="182">
        <v>0</v>
      </c>
      <c r="K9" s="188">
        <v>0</v>
      </c>
      <c r="L9" s="188">
        <v>0</v>
      </c>
      <c r="M9" s="1"/>
      <c r="N9" s="1"/>
      <c r="O9" s="18" t="s">
        <v>38</v>
      </c>
      <c r="P9" s="7"/>
      <c r="Q9" s="7"/>
      <c r="R9" s="7"/>
      <c r="S9" s="7"/>
      <c r="T9" s="182">
        <v>0</v>
      </c>
      <c r="U9" s="182">
        <v>0</v>
      </c>
      <c r="V9" s="182">
        <v>0</v>
      </c>
      <c r="W9" s="182">
        <v>0</v>
      </c>
      <c r="X9" s="188">
        <v>0</v>
      </c>
      <c r="Y9" s="188">
        <v>0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x14ac:dyDescent="0.25">
      <c r="A10" s="1"/>
      <c r="B10" s="18"/>
      <c r="C10" s="7"/>
      <c r="D10" s="7"/>
      <c r="E10" s="7"/>
      <c r="F10" s="32" t="s">
        <v>39</v>
      </c>
      <c r="G10" s="182">
        <v>0</v>
      </c>
      <c r="H10" s="182">
        <v>0</v>
      </c>
      <c r="I10" s="182">
        <v>0</v>
      </c>
      <c r="J10" s="182">
        <v>0</v>
      </c>
      <c r="K10" s="188">
        <v>0</v>
      </c>
      <c r="L10" s="188">
        <v>0</v>
      </c>
      <c r="M10" s="1"/>
      <c r="N10" s="1"/>
      <c r="O10" s="18"/>
      <c r="P10" s="7"/>
      <c r="Q10" s="7"/>
      <c r="R10" s="7"/>
      <c r="S10" s="32" t="s">
        <v>39</v>
      </c>
      <c r="T10" s="182">
        <v>0</v>
      </c>
      <c r="U10" s="182">
        <v>0</v>
      </c>
      <c r="V10" s="182">
        <v>0</v>
      </c>
      <c r="W10" s="182">
        <v>0</v>
      </c>
      <c r="X10" s="188">
        <v>0</v>
      </c>
      <c r="Y10" s="188">
        <v>0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x14ac:dyDescent="0.25">
      <c r="A11" s="1"/>
      <c r="B11" s="18"/>
      <c r="C11" s="7"/>
      <c r="D11" s="7"/>
      <c r="E11" s="32"/>
      <c r="F11" s="32" t="s">
        <v>40</v>
      </c>
      <c r="G11" s="182">
        <v>0</v>
      </c>
      <c r="H11" s="182">
        <v>0</v>
      </c>
      <c r="I11" s="182">
        <v>0</v>
      </c>
      <c r="J11" s="182">
        <v>0</v>
      </c>
      <c r="K11" s="188">
        <v>0</v>
      </c>
      <c r="L11" s="188">
        <v>0</v>
      </c>
      <c r="M11" s="1"/>
      <c r="N11" s="1"/>
      <c r="O11" s="18"/>
      <c r="P11" s="7"/>
      <c r="Q11" s="7"/>
      <c r="R11" s="32"/>
      <c r="S11" s="32" t="s">
        <v>40</v>
      </c>
      <c r="T11" s="182">
        <v>0</v>
      </c>
      <c r="U11" s="182">
        <v>0</v>
      </c>
      <c r="V11" s="182">
        <v>0</v>
      </c>
      <c r="W11" s="182">
        <v>0</v>
      </c>
      <c r="X11" s="188">
        <v>0</v>
      </c>
      <c r="Y11" s="188">
        <v>0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x14ac:dyDescent="0.25">
      <c r="A12" s="1"/>
      <c r="B12" s="18"/>
      <c r="C12" s="7"/>
      <c r="D12" s="7"/>
      <c r="E12" s="32"/>
      <c r="F12" s="32" t="s">
        <v>41</v>
      </c>
      <c r="G12" s="182">
        <v>0</v>
      </c>
      <c r="H12" s="182">
        <v>0</v>
      </c>
      <c r="I12" s="182">
        <v>0</v>
      </c>
      <c r="J12" s="182">
        <v>0</v>
      </c>
      <c r="K12" s="188">
        <v>0</v>
      </c>
      <c r="L12" s="188">
        <v>0</v>
      </c>
      <c r="M12" s="1"/>
      <c r="N12" s="1"/>
      <c r="O12" s="18"/>
      <c r="P12" s="7"/>
      <c r="Q12" s="7"/>
      <c r="R12" s="32"/>
      <c r="S12" s="32" t="s">
        <v>41</v>
      </c>
      <c r="T12" s="182">
        <v>0</v>
      </c>
      <c r="U12" s="182">
        <v>0</v>
      </c>
      <c r="V12" s="182">
        <v>0</v>
      </c>
      <c r="W12" s="182">
        <v>0</v>
      </c>
      <c r="X12" s="188">
        <v>0</v>
      </c>
      <c r="Y12" s="188">
        <v>0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x14ac:dyDescent="0.25">
      <c r="A13" s="1"/>
      <c r="B13" s="18" t="s">
        <v>42</v>
      </c>
      <c r="C13" s="7"/>
      <c r="D13" s="7"/>
      <c r="E13" s="7"/>
      <c r="F13" s="81"/>
      <c r="G13" s="46">
        <f>SUM(G8:G12)</f>
        <v>0</v>
      </c>
      <c r="H13" s="46">
        <f t="shared" ref="H13:I13" si="0">SUM(H8:H12)</f>
        <v>0</v>
      </c>
      <c r="I13" s="46">
        <f t="shared" si="0"/>
        <v>0</v>
      </c>
      <c r="J13" s="46">
        <v>0</v>
      </c>
      <c r="K13" s="46">
        <f t="shared" ref="K13:L13" si="1">SUM(K8:K12)</f>
        <v>0</v>
      </c>
      <c r="L13" s="46">
        <f t="shared" si="1"/>
        <v>0</v>
      </c>
      <c r="M13" s="1"/>
      <c r="N13" s="1"/>
      <c r="O13" s="18" t="s">
        <v>42</v>
      </c>
      <c r="P13" s="7"/>
      <c r="Q13" s="7"/>
      <c r="R13" s="7"/>
      <c r="S13" s="81"/>
      <c r="T13" s="186">
        <f>SUM(T8:T12)</f>
        <v>0</v>
      </c>
      <c r="U13" s="186">
        <f t="shared" ref="U13:V13" si="2">SUM(U8:U12)</f>
        <v>0</v>
      </c>
      <c r="V13" s="186">
        <f t="shared" si="2"/>
        <v>0</v>
      </c>
      <c r="W13" s="186">
        <v>0</v>
      </c>
      <c r="X13" s="186">
        <f t="shared" ref="X13:Y13" si="3">SUM(X8:X12)</f>
        <v>0</v>
      </c>
      <c r="Y13" s="186">
        <f t="shared" si="3"/>
        <v>0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x14ac:dyDescent="0.25">
      <c r="A14" s="1"/>
      <c r="B14" s="18"/>
      <c r="C14" s="7" t="s">
        <v>43</v>
      </c>
      <c r="D14" s="7"/>
      <c r="E14" s="7"/>
      <c r="F14" s="19"/>
      <c r="G14" s="302">
        <v>0</v>
      </c>
      <c r="H14" s="189">
        <v>0</v>
      </c>
      <c r="I14" s="189">
        <v>0</v>
      </c>
      <c r="J14" s="189">
        <v>0</v>
      </c>
      <c r="K14" s="189">
        <v>0</v>
      </c>
      <c r="L14" s="189">
        <v>0</v>
      </c>
      <c r="M14" s="1"/>
      <c r="N14" s="1"/>
      <c r="O14" s="18"/>
      <c r="P14" s="7" t="s">
        <v>43</v>
      </c>
      <c r="Q14" s="7"/>
      <c r="R14" s="7"/>
      <c r="S14" s="19"/>
      <c r="T14" s="302">
        <v>0</v>
      </c>
      <c r="U14" s="189">
        <v>0</v>
      </c>
      <c r="V14" s="189">
        <v>0</v>
      </c>
      <c r="W14" s="189">
        <v>0</v>
      </c>
      <c r="X14" s="189">
        <v>0</v>
      </c>
      <c r="Y14" s="189">
        <v>0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x14ac:dyDescent="0.25">
      <c r="A15" s="1"/>
      <c r="B15" s="18" t="s">
        <v>44</v>
      </c>
      <c r="C15" s="7"/>
      <c r="D15" s="7"/>
      <c r="E15" s="7"/>
      <c r="F15" s="19"/>
      <c r="G15" s="45" t="str">
        <f>IF(G13,G13/G14,"0")</f>
        <v>0</v>
      </c>
      <c r="H15" s="45" t="str">
        <f t="shared" ref="H15:L15" si="4">IF(H13,H13/H14,"0")</f>
        <v>0</v>
      </c>
      <c r="I15" s="45" t="str">
        <f t="shared" si="4"/>
        <v>0</v>
      </c>
      <c r="J15" s="45" t="str">
        <f t="shared" si="4"/>
        <v>0</v>
      </c>
      <c r="K15" s="45" t="str">
        <f t="shared" si="4"/>
        <v>0</v>
      </c>
      <c r="L15" s="45" t="str">
        <f t="shared" si="4"/>
        <v>0</v>
      </c>
      <c r="M15" s="1"/>
      <c r="N15" s="1"/>
      <c r="O15" s="18" t="s">
        <v>44</v>
      </c>
      <c r="P15" s="7"/>
      <c r="Q15" s="7"/>
      <c r="R15" s="7"/>
      <c r="S15" s="19"/>
      <c r="T15" s="45" t="str">
        <f>IF(T13,T13/T14,"0")</f>
        <v>0</v>
      </c>
      <c r="U15" s="45" t="str">
        <f t="shared" ref="U15:Y15" si="5">IF(U13,U13/U14,"0")</f>
        <v>0</v>
      </c>
      <c r="V15" s="45" t="str">
        <f t="shared" si="5"/>
        <v>0</v>
      </c>
      <c r="W15" s="45" t="str">
        <f t="shared" si="5"/>
        <v>0</v>
      </c>
      <c r="X15" s="45" t="str">
        <f t="shared" si="5"/>
        <v>0</v>
      </c>
      <c r="Y15" s="45" t="str">
        <f t="shared" si="5"/>
        <v>0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x14ac:dyDescent="0.25">
      <c r="A16" s="1"/>
      <c r="B16" s="18"/>
      <c r="C16" s="7" t="s">
        <v>45</v>
      </c>
      <c r="D16" s="7"/>
      <c r="E16" s="7"/>
      <c r="F16" s="32" t="s">
        <v>46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0</v>
      </c>
      <c r="M16" s="1"/>
      <c r="N16" s="1"/>
      <c r="O16" s="18"/>
      <c r="P16" s="7" t="s">
        <v>45</v>
      </c>
      <c r="Q16" s="7"/>
      <c r="R16" s="7"/>
      <c r="S16" s="32" t="s">
        <v>46</v>
      </c>
      <c r="T16" s="190">
        <v>0</v>
      </c>
      <c r="U16" s="190">
        <v>0</v>
      </c>
      <c r="V16" s="190">
        <v>0</v>
      </c>
      <c r="W16" s="190">
        <v>0</v>
      </c>
      <c r="X16" s="190">
        <v>0</v>
      </c>
      <c r="Y16" s="190">
        <v>0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x14ac:dyDescent="0.25">
      <c r="A17" s="1"/>
      <c r="B17" s="18"/>
      <c r="C17" s="7"/>
      <c r="D17" s="7"/>
      <c r="E17" s="7"/>
      <c r="F17" s="32" t="s">
        <v>47</v>
      </c>
      <c r="G17" s="191">
        <v>0</v>
      </c>
      <c r="H17" s="191">
        <v>0</v>
      </c>
      <c r="I17" s="191">
        <v>0</v>
      </c>
      <c r="J17" s="191">
        <v>0</v>
      </c>
      <c r="K17" s="191">
        <v>0</v>
      </c>
      <c r="L17" s="191">
        <v>0</v>
      </c>
      <c r="M17" s="1"/>
      <c r="N17" s="1"/>
      <c r="O17" s="18"/>
      <c r="P17" s="7"/>
      <c r="Q17" s="7"/>
      <c r="R17" s="7"/>
      <c r="S17" s="32" t="s">
        <v>47</v>
      </c>
      <c r="T17" s="191">
        <v>0</v>
      </c>
      <c r="U17" s="191">
        <v>0</v>
      </c>
      <c r="V17" s="191">
        <v>0</v>
      </c>
      <c r="W17" s="191">
        <v>0</v>
      </c>
      <c r="X17" s="191">
        <v>0</v>
      </c>
      <c r="Y17" s="191">
        <v>0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x14ac:dyDescent="0.25">
      <c r="A18" s="1"/>
      <c r="B18" s="18"/>
      <c r="C18" s="7"/>
      <c r="D18" s="7"/>
      <c r="E18" s="7"/>
      <c r="F18" s="32" t="s">
        <v>48</v>
      </c>
      <c r="G18" s="191">
        <v>0</v>
      </c>
      <c r="H18" s="191">
        <v>0</v>
      </c>
      <c r="I18" s="191">
        <v>0</v>
      </c>
      <c r="J18" s="191">
        <v>0</v>
      </c>
      <c r="K18" s="191">
        <v>0</v>
      </c>
      <c r="L18" s="191">
        <v>0</v>
      </c>
      <c r="M18" s="1"/>
      <c r="N18" s="1"/>
      <c r="O18" s="18"/>
      <c r="P18" s="7"/>
      <c r="Q18" s="7"/>
      <c r="R18" s="7"/>
      <c r="S18" s="32" t="s">
        <v>48</v>
      </c>
      <c r="T18" s="191">
        <v>0</v>
      </c>
      <c r="U18" s="191">
        <v>0</v>
      </c>
      <c r="V18" s="191">
        <v>0</v>
      </c>
      <c r="W18" s="191">
        <v>0</v>
      </c>
      <c r="X18" s="191">
        <v>0</v>
      </c>
      <c r="Y18" s="191">
        <v>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x14ac:dyDescent="0.25">
      <c r="A19" s="1"/>
      <c r="B19" s="18"/>
      <c r="C19" s="7"/>
      <c r="D19" s="7"/>
      <c r="E19" s="7"/>
      <c r="F19" s="32" t="s">
        <v>49</v>
      </c>
      <c r="G19" s="191">
        <v>0</v>
      </c>
      <c r="H19" s="191">
        <v>0</v>
      </c>
      <c r="I19" s="191">
        <v>0</v>
      </c>
      <c r="J19" s="191">
        <v>0</v>
      </c>
      <c r="K19" s="191">
        <v>0</v>
      </c>
      <c r="L19" s="191">
        <v>0</v>
      </c>
      <c r="M19" s="1"/>
      <c r="N19" s="1"/>
      <c r="O19" s="18"/>
      <c r="P19" s="7"/>
      <c r="Q19" s="7"/>
      <c r="R19" s="7"/>
      <c r="S19" s="32" t="s">
        <v>49</v>
      </c>
      <c r="T19" s="191">
        <v>0</v>
      </c>
      <c r="U19" s="191">
        <v>0</v>
      </c>
      <c r="V19" s="191">
        <v>0</v>
      </c>
      <c r="W19" s="191">
        <v>0</v>
      </c>
      <c r="X19" s="191">
        <v>0</v>
      </c>
      <c r="Y19" s="191">
        <v>0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x14ac:dyDescent="0.25">
      <c r="A20" s="19"/>
      <c r="B20" s="286" t="s">
        <v>50</v>
      </c>
      <c r="C20" s="50"/>
      <c r="D20" s="412">
        <f>'READ &amp; INPUT'!$D$16</f>
        <v>0</v>
      </c>
      <c r="E20" s="412"/>
      <c r="F20" s="32" t="s">
        <v>51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  <c r="L20" s="191">
        <v>0</v>
      </c>
      <c r="M20" s="1"/>
      <c r="N20" s="19"/>
      <c r="O20" s="286" t="s">
        <v>50</v>
      </c>
      <c r="P20" s="50"/>
      <c r="Q20" s="412">
        <f>'READ &amp; INPUT'!$F$16</f>
        <v>0</v>
      </c>
      <c r="R20" s="412"/>
      <c r="S20" s="32" t="s">
        <v>51</v>
      </c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x14ac:dyDescent="0.25">
      <c r="A21" s="1"/>
      <c r="B21" s="18"/>
      <c r="C21" s="7" t="s">
        <v>52</v>
      </c>
      <c r="D21" s="7"/>
      <c r="E21" s="410"/>
      <c r="F21" s="411"/>
      <c r="G21" s="191">
        <v>0</v>
      </c>
      <c r="H21" s="191">
        <v>0</v>
      </c>
      <c r="I21" s="191">
        <v>0</v>
      </c>
      <c r="J21" s="191">
        <v>0</v>
      </c>
      <c r="K21" s="191">
        <v>0</v>
      </c>
      <c r="L21" s="191">
        <v>0</v>
      </c>
      <c r="M21" s="1"/>
      <c r="N21" s="1"/>
      <c r="O21" s="18"/>
      <c r="P21" s="7" t="s">
        <v>52</v>
      </c>
      <c r="Q21" s="7"/>
      <c r="R21" s="410"/>
      <c r="S21" s="411"/>
      <c r="T21" s="191">
        <v>0</v>
      </c>
      <c r="U21" s="191">
        <v>0</v>
      </c>
      <c r="V21" s="191">
        <v>0</v>
      </c>
      <c r="W21" s="191">
        <v>0</v>
      </c>
      <c r="X21" s="191">
        <v>0</v>
      </c>
      <c r="Y21" s="191">
        <v>0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x14ac:dyDescent="0.25">
      <c r="A22" s="1"/>
      <c r="B22" s="18"/>
      <c r="C22" s="7" t="s">
        <v>52</v>
      </c>
      <c r="D22" s="7"/>
      <c r="E22" s="408"/>
      <c r="F22" s="409"/>
      <c r="G22" s="191">
        <v>0</v>
      </c>
      <c r="H22" s="191">
        <v>0</v>
      </c>
      <c r="I22" s="191">
        <v>0</v>
      </c>
      <c r="J22" s="191">
        <v>0</v>
      </c>
      <c r="K22" s="191">
        <v>0</v>
      </c>
      <c r="L22" s="191">
        <v>0</v>
      </c>
      <c r="M22" s="1"/>
      <c r="N22" s="1"/>
      <c r="O22" s="18"/>
      <c r="P22" s="7" t="s">
        <v>52</v>
      </c>
      <c r="Q22" s="7"/>
      <c r="R22" s="408"/>
      <c r="S22" s="409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5">
      <c r="A23" s="1"/>
      <c r="B23" s="18"/>
      <c r="C23" s="7" t="s">
        <v>52</v>
      </c>
      <c r="D23" s="7"/>
      <c r="E23" s="410"/>
      <c r="F23" s="411"/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"/>
      <c r="N23" s="1"/>
      <c r="O23" s="18"/>
      <c r="P23" s="7" t="s">
        <v>52</v>
      </c>
      <c r="Q23" s="7"/>
      <c r="R23" s="410"/>
      <c r="S23" s="411"/>
      <c r="T23" s="191">
        <v>0</v>
      </c>
      <c r="U23" s="191">
        <v>0</v>
      </c>
      <c r="V23" s="191">
        <v>0</v>
      </c>
      <c r="W23" s="191">
        <v>0</v>
      </c>
      <c r="X23" s="191">
        <v>0</v>
      </c>
      <c r="Y23" s="191">
        <v>0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x14ac:dyDescent="0.25">
      <c r="A24" s="1"/>
      <c r="B24" s="18"/>
      <c r="C24" s="7"/>
      <c r="D24" s="7"/>
      <c r="E24" s="7" t="s">
        <v>53</v>
      </c>
      <c r="F24" s="7"/>
      <c r="G24" s="114">
        <f>SUM(G16:G23)</f>
        <v>0</v>
      </c>
      <c r="H24" s="114">
        <f t="shared" ref="H24:L24" si="6">SUM(H16:H23)</f>
        <v>0</v>
      </c>
      <c r="I24" s="114">
        <f t="shared" si="6"/>
        <v>0</v>
      </c>
      <c r="J24" s="114">
        <f t="shared" si="6"/>
        <v>0</v>
      </c>
      <c r="K24" s="114">
        <f t="shared" si="6"/>
        <v>0</v>
      </c>
      <c r="L24" s="114">
        <f t="shared" si="6"/>
        <v>0</v>
      </c>
      <c r="M24" s="1"/>
      <c r="N24" s="1"/>
      <c r="O24" s="18"/>
      <c r="P24" s="7"/>
      <c r="Q24" s="7"/>
      <c r="R24" s="7" t="s">
        <v>53</v>
      </c>
      <c r="S24" s="7"/>
      <c r="T24" s="114">
        <f>SUM(T16:T23)</f>
        <v>0</v>
      </c>
      <c r="U24" s="114">
        <f t="shared" ref="U24:Y24" si="7">SUM(U16:U23)</f>
        <v>0</v>
      </c>
      <c r="V24" s="114">
        <f t="shared" si="7"/>
        <v>0</v>
      </c>
      <c r="W24" s="114">
        <f t="shared" si="7"/>
        <v>0</v>
      </c>
      <c r="X24" s="114">
        <f t="shared" si="7"/>
        <v>0</v>
      </c>
      <c r="Y24" s="114">
        <f t="shared" si="7"/>
        <v>0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5">
      <c r="A25" s="1"/>
      <c r="B25" s="18"/>
      <c r="C25" s="7"/>
      <c r="D25" s="7"/>
      <c r="E25" s="7"/>
      <c r="F25" s="7"/>
      <c r="G25" s="52"/>
      <c r="H25" s="52"/>
      <c r="I25" s="52"/>
      <c r="J25" s="52"/>
      <c r="K25" s="52"/>
      <c r="L25" s="52"/>
      <c r="M25" s="1"/>
      <c r="N25" s="1"/>
      <c r="O25" s="18"/>
      <c r="P25" s="7"/>
      <c r="Q25" s="7"/>
      <c r="R25" s="7"/>
      <c r="S25" s="7"/>
      <c r="T25" s="52"/>
      <c r="U25" s="52"/>
      <c r="V25" s="52"/>
      <c r="W25" s="52"/>
      <c r="X25" s="52"/>
      <c r="Y25" s="52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5">
      <c r="A26" s="1"/>
      <c r="B26" s="20" t="s">
        <v>54</v>
      </c>
      <c r="C26" s="9"/>
      <c r="D26" s="9"/>
      <c r="E26" s="9"/>
      <c r="F26" s="9"/>
      <c r="G26" s="142">
        <f>G15+(G15*G24)</f>
        <v>0</v>
      </c>
      <c r="H26" s="142">
        <f t="shared" ref="H26:L26" si="8">H15+(H15*H24)</f>
        <v>0</v>
      </c>
      <c r="I26" s="142">
        <f t="shared" si="8"/>
        <v>0</v>
      </c>
      <c r="J26" s="142">
        <f t="shared" si="8"/>
        <v>0</v>
      </c>
      <c r="K26" s="142">
        <f t="shared" si="8"/>
        <v>0</v>
      </c>
      <c r="L26" s="142">
        <f t="shared" si="8"/>
        <v>0</v>
      </c>
      <c r="M26" s="1"/>
      <c r="N26" s="1"/>
      <c r="O26" s="20" t="s">
        <v>54</v>
      </c>
      <c r="P26" s="9"/>
      <c r="Q26" s="9"/>
      <c r="R26" s="9"/>
      <c r="S26" s="9"/>
      <c r="T26" s="142">
        <f>T15+(T15*T24)</f>
        <v>0</v>
      </c>
      <c r="U26" s="142">
        <f t="shared" ref="U26:Y26" si="9">U15+(U15*U24)</f>
        <v>0</v>
      </c>
      <c r="V26" s="142">
        <f t="shared" si="9"/>
        <v>0</v>
      </c>
      <c r="W26" s="142">
        <f t="shared" si="9"/>
        <v>0</v>
      </c>
      <c r="X26" s="142">
        <f t="shared" si="9"/>
        <v>0</v>
      </c>
      <c r="Y26" s="142">
        <f t="shared" si="9"/>
        <v>0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x14ac:dyDescent="0.25">
      <c r="A27" s="227"/>
      <c r="B27" s="7"/>
      <c r="C27" s="7"/>
      <c r="D27" s="7"/>
      <c r="E27" s="7"/>
      <c r="F27" s="7"/>
      <c r="G27" s="287"/>
      <c r="H27" s="287"/>
      <c r="I27" s="287"/>
      <c r="J27" s="287"/>
      <c r="K27" s="287"/>
      <c r="L27" s="287"/>
      <c r="M27" s="227"/>
      <c r="N27" s="227"/>
      <c r="O27" s="7"/>
      <c r="P27" s="7"/>
      <c r="Q27" s="7"/>
      <c r="R27" s="7"/>
      <c r="S27" s="7"/>
      <c r="T27" s="287"/>
      <c r="U27" s="287"/>
      <c r="V27" s="287"/>
      <c r="W27" s="287"/>
      <c r="X27" s="287"/>
      <c r="Y27" s="28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</row>
    <row r="28" spans="1:4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.75" thickBot="1" x14ac:dyDescent="0.3">
      <c r="A29" s="227"/>
      <c r="B29" s="282" t="s">
        <v>232</v>
      </c>
      <c r="C29" s="282"/>
      <c r="D29" s="282"/>
      <c r="E29" s="282"/>
      <c r="F29" s="282"/>
      <c r="G29" s="282" t="s">
        <v>233</v>
      </c>
      <c r="H29" s="283" t="s">
        <v>234</v>
      </c>
      <c r="I29" s="284">
        <v>0</v>
      </c>
      <c r="J29" s="282" t="s">
        <v>235</v>
      </c>
      <c r="K29" s="407">
        <f>F29*I29</f>
        <v>0</v>
      </c>
      <c r="L29" s="407"/>
      <c r="M29" s="227"/>
      <c r="N29" s="227"/>
      <c r="O29" s="282" t="s">
        <v>232</v>
      </c>
      <c r="P29" s="282"/>
      <c r="Q29" s="282"/>
      <c r="R29" s="282"/>
      <c r="S29" s="282"/>
      <c r="T29" s="282" t="s">
        <v>233</v>
      </c>
      <c r="U29" s="283" t="s">
        <v>234</v>
      </c>
      <c r="V29" s="284">
        <v>0</v>
      </c>
      <c r="W29" s="282" t="s">
        <v>235</v>
      </c>
      <c r="X29" s="407">
        <f>S29*V29</f>
        <v>0</v>
      </c>
      <c r="Y29" s="40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</row>
    <row r="30" spans="1:47" x14ac:dyDescent="0.2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</row>
    <row r="31" spans="1:47" x14ac:dyDescent="0.25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</row>
    <row r="32" spans="1:4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21" x14ac:dyDescent="0.35">
      <c r="A33" s="1"/>
      <c r="B33" s="1"/>
      <c r="C33" s="1"/>
      <c r="D33" s="1"/>
      <c r="E33" s="1"/>
      <c r="F33" s="1"/>
      <c r="G33" s="1"/>
      <c r="H33" s="1"/>
      <c r="I33" s="163" t="s">
        <v>56</v>
      </c>
      <c r="J33" s="163" t="s">
        <v>196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63" t="s">
        <v>57</v>
      </c>
      <c r="W33" s="163" t="s">
        <v>200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5.75" thickBot="1" x14ac:dyDescent="0.3">
      <c r="A35" s="1"/>
      <c r="B35" s="143" t="s">
        <v>55</v>
      </c>
      <c r="C35" s="48"/>
      <c r="D35" s="48"/>
      <c r="E35" s="48"/>
      <c r="F35" s="144" t="s">
        <v>35</v>
      </c>
      <c r="G35" s="181"/>
      <c r="H35" s="183"/>
      <c r="I35" s="183"/>
      <c r="J35" s="183"/>
      <c r="K35" s="183"/>
      <c r="L35" s="183"/>
      <c r="M35" s="1"/>
      <c r="N35" s="1"/>
      <c r="O35" s="143" t="s">
        <v>55</v>
      </c>
      <c r="P35" s="48"/>
      <c r="Q35" s="48"/>
      <c r="R35" s="48"/>
      <c r="S35" s="144" t="s">
        <v>35</v>
      </c>
      <c r="T35" s="181"/>
      <c r="U35" s="183"/>
      <c r="V35" s="183"/>
      <c r="W35" s="183"/>
      <c r="X35" s="183"/>
      <c r="Y35" s="183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x14ac:dyDescent="0.25">
      <c r="A36" s="1"/>
      <c r="B36" s="18"/>
      <c r="C36" s="7"/>
      <c r="D36" s="7"/>
      <c r="E36" s="7"/>
      <c r="F36" s="42" t="s">
        <v>36</v>
      </c>
      <c r="G36" s="184"/>
      <c r="H36" s="185"/>
      <c r="I36" s="185"/>
      <c r="J36" s="185"/>
      <c r="K36" s="185"/>
      <c r="L36" s="185"/>
      <c r="M36" s="1"/>
      <c r="N36" s="1"/>
      <c r="O36" s="18"/>
      <c r="P36" s="7"/>
      <c r="Q36" s="7"/>
      <c r="R36" s="7"/>
      <c r="S36" s="42" t="s">
        <v>36</v>
      </c>
      <c r="T36" s="184"/>
      <c r="U36" s="185"/>
      <c r="V36" s="185"/>
      <c r="W36" s="185"/>
      <c r="X36" s="185"/>
      <c r="Y36" s="185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x14ac:dyDescent="0.25">
      <c r="A37" s="1"/>
      <c r="B37" s="18"/>
      <c r="C37" s="7"/>
      <c r="D37" s="7"/>
      <c r="E37" s="32" t="s">
        <v>37</v>
      </c>
      <c r="F37" s="81"/>
      <c r="G37" s="186">
        <v>0</v>
      </c>
      <c r="H37" s="186">
        <v>0</v>
      </c>
      <c r="I37" s="186">
        <v>0</v>
      </c>
      <c r="J37" s="186">
        <v>0</v>
      </c>
      <c r="K37" s="187">
        <v>0</v>
      </c>
      <c r="L37" s="187">
        <v>0</v>
      </c>
      <c r="M37" s="1"/>
      <c r="N37" s="1"/>
      <c r="O37" s="18"/>
      <c r="P37" s="7"/>
      <c r="Q37" s="7"/>
      <c r="R37" s="32" t="s">
        <v>37</v>
      </c>
      <c r="S37" s="81"/>
      <c r="T37" s="186">
        <v>0</v>
      </c>
      <c r="U37" s="186">
        <v>0</v>
      </c>
      <c r="V37" s="186">
        <v>0</v>
      </c>
      <c r="W37" s="186">
        <v>0</v>
      </c>
      <c r="X37" s="187">
        <v>0</v>
      </c>
      <c r="Y37" s="187">
        <v>0</v>
      </c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x14ac:dyDescent="0.25">
      <c r="A38" s="1"/>
      <c r="B38" s="18" t="s">
        <v>38</v>
      </c>
      <c r="C38" s="7"/>
      <c r="D38" s="7"/>
      <c r="E38" s="7"/>
      <c r="F38" s="7"/>
      <c r="G38" s="182">
        <v>0</v>
      </c>
      <c r="H38" s="182">
        <v>0</v>
      </c>
      <c r="I38" s="182">
        <v>0</v>
      </c>
      <c r="J38" s="182">
        <v>0</v>
      </c>
      <c r="K38" s="188">
        <v>0</v>
      </c>
      <c r="L38" s="188">
        <v>0</v>
      </c>
      <c r="M38" s="1"/>
      <c r="N38" s="1"/>
      <c r="O38" s="18" t="s">
        <v>38</v>
      </c>
      <c r="P38" s="7"/>
      <c r="Q38" s="7"/>
      <c r="R38" s="7"/>
      <c r="S38" s="7"/>
      <c r="T38" s="182">
        <v>0</v>
      </c>
      <c r="U38" s="182">
        <v>0</v>
      </c>
      <c r="V38" s="182">
        <v>0</v>
      </c>
      <c r="W38" s="182">
        <v>0</v>
      </c>
      <c r="X38" s="188">
        <v>0</v>
      </c>
      <c r="Y38" s="188">
        <v>0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x14ac:dyDescent="0.25">
      <c r="A39" s="1"/>
      <c r="B39" s="18"/>
      <c r="C39" s="7"/>
      <c r="D39" s="7"/>
      <c r="E39" s="7"/>
      <c r="F39" s="32" t="s">
        <v>39</v>
      </c>
      <c r="G39" s="182">
        <v>0</v>
      </c>
      <c r="H39" s="182">
        <v>0</v>
      </c>
      <c r="I39" s="182">
        <v>0</v>
      </c>
      <c r="J39" s="182">
        <v>0</v>
      </c>
      <c r="K39" s="188">
        <v>0</v>
      </c>
      <c r="L39" s="188">
        <v>0</v>
      </c>
      <c r="M39" s="1"/>
      <c r="N39" s="1"/>
      <c r="O39" s="18"/>
      <c r="P39" s="7"/>
      <c r="Q39" s="7"/>
      <c r="R39" s="7"/>
      <c r="S39" s="32" t="s">
        <v>39</v>
      </c>
      <c r="T39" s="182">
        <v>0</v>
      </c>
      <c r="U39" s="182">
        <v>0</v>
      </c>
      <c r="V39" s="182">
        <v>0</v>
      </c>
      <c r="W39" s="182">
        <v>0</v>
      </c>
      <c r="X39" s="188">
        <v>0</v>
      </c>
      <c r="Y39" s="188">
        <v>0</v>
      </c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x14ac:dyDescent="0.25">
      <c r="A40" s="1"/>
      <c r="B40" s="18"/>
      <c r="C40" s="7"/>
      <c r="D40" s="7"/>
      <c r="E40" s="32"/>
      <c r="F40" s="32" t="s">
        <v>40</v>
      </c>
      <c r="G40" s="182">
        <v>0</v>
      </c>
      <c r="H40" s="182">
        <v>0</v>
      </c>
      <c r="I40" s="182">
        <v>0</v>
      </c>
      <c r="J40" s="182">
        <v>0</v>
      </c>
      <c r="K40" s="188">
        <v>0</v>
      </c>
      <c r="L40" s="188">
        <v>0</v>
      </c>
      <c r="M40" s="1"/>
      <c r="N40" s="1"/>
      <c r="O40" s="18"/>
      <c r="P40" s="7"/>
      <c r="Q40" s="7"/>
      <c r="R40" s="32"/>
      <c r="S40" s="32" t="s">
        <v>40</v>
      </c>
      <c r="T40" s="182">
        <v>0</v>
      </c>
      <c r="U40" s="182">
        <v>0</v>
      </c>
      <c r="V40" s="182">
        <v>0</v>
      </c>
      <c r="W40" s="182">
        <v>0</v>
      </c>
      <c r="X40" s="188">
        <v>0</v>
      </c>
      <c r="Y40" s="188">
        <v>0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x14ac:dyDescent="0.25">
      <c r="A41" s="1"/>
      <c r="B41" s="18"/>
      <c r="C41" s="7"/>
      <c r="D41" s="7"/>
      <c r="E41" s="32"/>
      <c r="F41" s="32" t="s">
        <v>41</v>
      </c>
      <c r="G41" s="182">
        <v>0</v>
      </c>
      <c r="H41" s="182">
        <v>0</v>
      </c>
      <c r="I41" s="182">
        <v>0</v>
      </c>
      <c r="J41" s="182">
        <v>0</v>
      </c>
      <c r="K41" s="188">
        <v>0</v>
      </c>
      <c r="L41" s="188">
        <v>0</v>
      </c>
      <c r="M41" s="1"/>
      <c r="N41" s="1"/>
      <c r="O41" s="18"/>
      <c r="P41" s="7"/>
      <c r="Q41" s="7"/>
      <c r="R41" s="32"/>
      <c r="S41" s="32" t="s">
        <v>41</v>
      </c>
      <c r="T41" s="182">
        <v>0</v>
      </c>
      <c r="U41" s="182">
        <v>0</v>
      </c>
      <c r="V41" s="182">
        <v>0</v>
      </c>
      <c r="W41" s="182">
        <v>0</v>
      </c>
      <c r="X41" s="188">
        <v>0</v>
      </c>
      <c r="Y41" s="188">
        <v>0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x14ac:dyDescent="0.25">
      <c r="A42" s="1"/>
      <c r="B42" s="18" t="s">
        <v>42</v>
      </c>
      <c r="C42" s="7"/>
      <c r="D42" s="7"/>
      <c r="E42" s="7"/>
      <c r="F42" s="81"/>
      <c r="G42" s="186">
        <f>SUM(G37:G41)</f>
        <v>0</v>
      </c>
      <c r="H42" s="186">
        <f t="shared" ref="H42:I42" si="10">SUM(H37:H41)</f>
        <v>0</v>
      </c>
      <c r="I42" s="186">
        <f t="shared" si="10"/>
        <v>0</v>
      </c>
      <c r="J42" s="186">
        <v>0</v>
      </c>
      <c r="K42" s="186">
        <f t="shared" ref="K42:L42" si="11">SUM(K37:K41)</f>
        <v>0</v>
      </c>
      <c r="L42" s="186">
        <f t="shared" si="11"/>
        <v>0</v>
      </c>
      <c r="M42" s="1"/>
      <c r="N42" s="1"/>
      <c r="O42" s="18" t="s">
        <v>42</v>
      </c>
      <c r="P42" s="7"/>
      <c r="Q42" s="7"/>
      <c r="R42" s="7"/>
      <c r="S42" s="81"/>
      <c r="T42" s="186">
        <f>SUM(T37:T41)</f>
        <v>0</v>
      </c>
      <c r="U42" s="186">
        <f t="shared" ref="U42:V42" si="12">SUM(U37:U41)</f>
        <v>0</v>
      </c>
      <c r="V42" s="186">
        <f t="shared" si="12"/>
        <v>0</v>
      </c>
      <c r="W42" s="186">
        <v>0</v>
      </c>
      <c r="X42" s="186">
        <f t="shared" ref="X42:Y42" si="13">SUM(X37:X41)</f>
        <v>0</v>
      </c>
      <c r="Y42" s="186">
        <f t="shared" si="13"/>
        <v>0</v>
      </c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x14ac:dyDescent="0.25">
      <c r="A43" s="1"/>
      <c r="B43" s="18"/>
      <c r="C43" s="7" t="s">
        <v>43</v>
      </c>
      <c r="D43" s="7"/>
      <c r="E43" s="7"/>
      <c r="F43" s="19"/>
      <c r="G43" s="302">
        <v>0</v>
      </c>
      <c r="H43" s="189">
        <v>0</v>
      </c>
      <c r="I43" s="189">
        <v>0</v>
      </c>
      <c r="J43" s="189">
        <v>0</v>
      </c>
      <c r="K43" s="189">
        <v>0</v>
      </c>
      <c r="L43" s="189">
        <v>0</v>
      </c>
      <c r="M43" s="1"/>
      <c r="N43" s="1"/>
      <c r="O43" s="18"/>
      <c r="P43" s="7" t="s">
        <v>43</v>
      </c>
      <c r="Q43" s="7"/>
      <c r="R43" s="7"/>
      <c r="S43" s="19"/>
      <c r="T43" s="302">
        <v>0</v>
      </c>
      <c r="U43" s="189">
        <v>0</v>
      </c>
      <c r="V43" s="189">
        <v>0</v>
      </c>
      <c r="W43" s="189">
        <v>0</v>
      </c>
      <c r="X43" s="189">
        <v>0</v>
      </c>
      <c r="Y43" s="189">
        <v>0</v>
      </c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x14ac:dyDescent="0.25">
      <c r="A44" s="1"/>
      <c r="B44" s="18" t="s">
        <v>44</v>
      </c>
      <c r="C44" s="7"/>
      <c r="D44" s="7"/>
      <c r="E44" s="7"/>
      <c r="F44" s="19"/>
      <c r="G44" s="45" t="str">
        <f>IF(G42,G42/G43,"0")</f>
        <v>0</v>
      </c>
      <c r="H44" s="45" t="str">
        <f t="shared" ref="H44:L44" si="14">IF(H42,H42/H43,"0")</f>
        <v>0</v>
      </c>
      <c r="I44" s="45" t="str">
        <f t="shared" si="14"/>
        <v>0</v>
      </c>
      <c r="J44" s="45" t="str">
        <f t="shared" si="14"/>
        <v>0</v>
      </c>
      <c r="K44" s="45" t="str">
        <f t="shared" si="14"/>
        <v>0</v>
      </c>
      <c r="L44" s="45" t="str">
        <f t="shared" si="14"/>
        <v>0</v>
      </c>
      <c r="M44" s="1"/>
      <c r="N44" s="1"/>
      <c r="O44" s="18" t="s">
        <v>44</v>
      </c>
      <c r="P44" s="7"/>
      <c r="Q44" s="7"/>
      <c r="R44" s="7"/>
      <c r="S44" s="19"/>
      <c r="T44" s="45" t="str">
        <f>IF(T42,T42/T43,"0")</f>
        <v>0</v>
      </c>
      <c r="U44" s="45" t="str">
        <f t="shared" ref="U44:Y44" si="15">IF(U42,U42/U43,"0")</f>
        <v>0</v>
      </c>
      <c r="V44" s="45" t="str">
        <f t="shared" si="15"/>
        <v>0</v>
      </c>
      <c r="W44" s="45" t="str">
        <f t="shared" si="15"/>
        <v>0</v>
      </c>
      <c r="X44" s="45" t="str">
        <f t="shared" si="15"/>
        <v>0</v>
      </c>
      <c r="Y44" s="45" t="str">
        <f t="shared" si="15"/>
        <v>0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x14ac:dyDescent="0.25">
      <c r="A45" s="1"/>
      <c r="B45" s="18"/>
      <c r="C45" s="7" t="s">
        <v>45</v>
      </c>
      <c r="D45" s="7"/>
      <c r="E45" s="7"/>
      <c r="F45" s="32" t="s">
        <v>46</v>
      </c>
      <c r="G45" s="190">
        <v>0</v>
      </c>
      <c r="H45" s="190">
        <v>0</v>
      </c>
      <c r="I45" s="190">
        <v>0</v>
      </c>
      <c r="J45" s="190">
        <v>0</v>
      </c>
      <c r="K45" s="190">
        <v>0</v>
      </c>
      <c r="L45" s="190">
        <v>0</v>
      </c>
      <c r="M45" s="1"/>
      <c r="N45" s="1"/>
      <c r="O45" s="18"/>
      <c r="P45" s="7" t="s">
        <v>45</v>
      </c>
      <c r="Q45" s="7"/>
      <c r="R45" s="7"/>
      <c r="S45" s="32" t="s">
        <v>46</v>
      </c>
      <c r="T45" s="190">
        <v>0</v>
      </c>
      <c r="U45" s="190">
        <v>0</v>
      </c>
      <c r="V45" s="190">
        <v>0</v>
      </c>
      <c r="W45" s="190">
        <v>0</v>
      </c>
      <c r="X45" s="190">
        <v>0</v>
      </c>
      <c r="Y45" s="190">
        <v>0</v>
      </c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x14ac:dyDescent="0.25">
      <c r="A46" s="1"/>
      <c r="B46" s="18"/>
      <c r="C46" s="7"/>
      <c r="D46" s="7"/>
      <c r="E46" s="7"/>
      <c r="F46" s="32" t="s">
        <v>47</v>
      </c>
      <c r="G46" s="191">
        <v>0</v>
      </c>
      <c r="H46" s="191">
        <v>0</v>
      </c>
      <c r="I46" s="191">
        <v>0</v>
      </c>
      <c r="J46" s="191">
        <v>0</v>
      </c>
      <c r="K46" s="191">
        <v>0</v>
      </c>
      <c r="L46" s="191">
        <v>0</v>
      </c>
      <c r="M46" s="1"/>
      <c r="N46" s="1"/>
      <c r="O46" s="18"/>
      <c r="P46" s="7"/>
      <c r="Q46" s="7"/>
      <c r="R46" s="7"/>
      <c r="S46" s="32" t="s">
        <v>47</v>
      </c>
      <c r="T46" s="191">
        <v>0</v>
      </c>
      <c r="U46" s="191">
        <v>0</v>
      </c>
      <c r="V46" s="191">
        <v>0</v>
      </c>
      <c r="W46" s="191">
        <v>0</v>
      </c>
      <c r="X46" s="191">
        <v>0</v>
      </c>
      <c r="Y46" s="191">
        <v>0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x14ac:dyDescent="0.25">
      <c r="A47" s="1"/>
      <c r="B47" s="18"/>
      <c r="C47" s="7"/>
      <c r="D47" s="7"/>
      <c r="E47" s="7"/>
      <c r="F47" s="32" t="s">
        <v>48</v>
      </c>
      <c r="G47" s="191">
        <v>0</v>
      </c>
      <c r="H47" s="191">
        <v>0</v>
      </c>
      <c r="I47" s="191">
        <v>0</v>
      </c>
      <c r="J47" s="191">
        <v>0</v>
      </c>
      <c r="K47" s="191">
        <v>0</v>
      </c>
      <c r="L47" s="191">
        <v>0</v>
      </c>
      <c r="M47" s="1"/>
      <c r="N47" s="1"/>
      <c r="O47" s="18"/>
      <c r="P47" s="7"/>
      <c r="Q47" s="7"/>
      <c r="R47" s="7"/>
      <c r="S47" s="32" t="s">
        <v>48</v>
      </c>
      <c r="T47" s="191">
        <v>0</v>
      </c>
      <c r="U47" s="191">
        <v>0</v>
      </c>
      <c r="V47" s="191">
        <v>0</v>
      </c>
      <c r="W47" s="191">
        <v>0</v>
      </c>
      <c r="X47" s="191">
        <v>0</v>
      </c>
      <c r="Y47" s="191">
        <v>0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x14ac:dyDescent="0.25">
      <c r="A48" s="1"/>
      <c r="B48" s="18"/>
      <c r="C48" s="7"/>
      <c r="D48" s="7"/>
      <c r="E48" s="7"/>
      <c r="F48" s="32" t="s">
        <v>49</v>
      </c>
      <c r="G48" s="191">
        <v>0</v>
      </c>
      <c r="H48" s="191">
        <v>0</v>
      </c>
      <c r="I48" s="191">
        <v>0</v>
      </c>
      <c r="J48" s="191">
        <v>0</v>
      </c>
      <c r="K48" s="191">
        <v>0</v>
      </c>
      <c r="L48" s="191">
        <v>0</v>
      </c>
      <c r="M48" s="1"/>
      <c r="N48" s="1"/>
      <c r="O48" s="18"/>
      <c r="P48" s="7"/>
      <c r="Q48" s="7"/>
      <c r="R48" s="7"/>
      <c r="S48" s="32" t="s">
        <v>49</v>
      </c>
      <c r="T48" s="191">
        <v>0</v>
      </c>
      <c r="U48" s="191">
        <v>0</v>
      </c>
      <c r="V48" s="191">
        <v>0</v>
      </c>
      <c r="W48" s="191">
        <v>0</v>
      </c>
      <c r="X48" s="191">
        <v>0</v>
      </c>
      <c r="Y48" s="191">
        <v>0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x14ac:dyDescent="0.25">
      <c r="A49" s="19"/>
      <c r="B49" s="286" t="s">
        <v>50</v>
      </c>
      <c r="C49" s="50"/>
      <c r="D49" s="412">
        <f>'READ &amp; INPUT'!$D$16</f>
        <v>0</v>
      </c>
      <c r="E49" s="412"/>
      <c r="F49" s="32" t="s">
        <v>51</v>
      </c>
      <c r="G49" s="191">
        <v>0</v>
      </c>
      <c r="H49" s="191">
        <v>0</v>
      </c>
      <c r="I49" s="191">
        <v>0</v>
      </c>
      <c r="J49" s="191">
        <v>0</v>
      </c>
      <c r="K49" s="191">
        <v>0</v>
      </c>
      <c r="L49" s="191">
        <v>0</v>
      </c>
      <c r="M49" s="1"/>
      <c r="N49" s="19"/>
      <c r="O49" s="286" t="s">
        <v>50</v>
      </c>
      <c r="P49" s="50"/>
      <c r="Q49" s="412">
        <f>'READ &amp; INPUT'!$F$16</f>
        <v>0</v>
      </c>
      <c r="R49" s="412"/>
      <c r="S49" s="32" t="s">
        <v>51</v>
      </c>
      <c r="T49" s="191">
        <v>0</v>
      </c>
      <c r="U49" s="191">
        <v>0</v>
      </c>
      <c r="V49" s="191">
        <v>0</v>
      </c>
      <c r="W49" s="191">
        <v>0</v>
      </c>
      <c r="X49" s="191">
        <v>0</v>
      </c>
      <c r="Y49" s="191">
        <v>0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x14ac:dyDescent="0.25">
      <c r="A50" s="1"/>
      <c r="B50" s="18"/>
      <c r="C50" s="7" t="s">
        <v>52</v>
      </c>
      <c r="D50" s="7"/>
      <c r="E50" s="410"/>
      <c r="F50" s="411"/>
      <c r="G50" s="191">
        <v>0</v>
      </c>
      <c r="H50" s="191">
        <v>0</v>
      </c>
      <c r="I50" s="191">
        <v>0</v>
      </c>
      <c r="J50" s="191">
        <v>0</v>
      </c>
      <c r="K50" s="191">
        <v>0</v>
      </c>
      <c r="L50" s="191">
        <v>0</v>
      </c>
      <c r="M50" s="1"/>
      <c r="N50" s="1"/>
      <c r="O50" s="18"/>
      <c r="P50" s="7" t="s">
        <v>52</v>
      </c>
      <c r="Q50" s="7"/>
      <c r="R50" s="410"/>
      <c r="S50" s="411"/>
      <c r="T50" s="191">
        <v>0</v>
      </c>
      <c r="U50" s="191">
        <v>0</v>
      </c>
      <c r="V50" s="191">
        <v>0</v>
      </c>
      <c r="W50" s="191">
        <v>0</v>
      </c>
      <c r="X50" s="191">
        <v>0</v>
      </c>
      <c r="Y50" s="191">
        <v>0</v>
      </c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x14ac:dyDescent="0.25">
      <c r="A51" s="1"/>
      <c r="B51" s="18"/>
      <c r="C51" s="7" t="s">
        <v>52</v>
      </c>
      <c r="D51" s="7"/>
      <c r="E51" s="408"/>
      <c r="F51" s="409"/>
      <c r="G51" s="191">
        <v>0</v>
      </c>
      <c r="H51" s="191">
        <v>0</v>
      </c>
      <c r="I51" s="191">
        <v>0</v>
      </c>
      <c r="J51" s="191">
        <v>0</v>
      </c>
      <c r="K51" s="191">
        <v>0</v>
      </c>
      <c r="L51" s="191">
        <v>0</v>
      </c>
      <c r="M51" s="1"/>
      <c r="N51" s="1"/>
      <c r="O51" s="18"/>
      <c r="P51" s="7" t="s">
        <v>52</v>
      </c>
      <c r="Q51" s="7"/>
      <c r="R51" s="408"/>
      <c r="S51" s="409"/>
      <c r="T51" s="191">
        <v>0</v>
      </c>
      <c r="U51" s="191">
        <v>0</v>
      </c>
      <c r="V51" s="191">
        <v>0</v>
      </c>
      <c r="W51" s="191">
        <v>0</v>
      </c>
      <c r="X51" s="191">
        <v>0</v>
      </c>
      <c r="Y51" s="191">
        <v>0</v>
      </c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x14ac:dyDescent="0.25">
      <c r="A52" s="1"/>
      <c r="B52" s="18"/>
      <c r="C52" s="7" t="s">
        <v>52</v>
      </c>
      <c r="D52" s="7"/>
      <c r="E52" s="410"/>
      <c r="F52" s="411"/>
      <c r="G52" s="191">
        <v>0</v>
      </c>
      <c r="H52" s="191">
        <v>0</v>
      </c>
      <c r="I52" s="191">
        <v>0</v>
      </c>
      <c r="J52" s="191">
        <v>0</v>
      </c>
      <c r="K52" s="191">
        <v>0</v>
      </c>
      <c r="L52" s="191">
        <v>0</v>
      </c>
      <c r="M52" s="1"/>
      <c r="N52" s="1"/>
      <c r="O52" s="18"/>
      <c r="P52" s="7" t="s">
        <v>52</v>
      </c>
      <c r="Q52" s="7"/>
      <c r="R52" s="410"/>
      <c r="S52" s="411"/>
      <c r="T52" s="191">
        <v>0</v>
      </c>
      <c r="U52" s="191">
        <v>0</v>
      </c>
      <c r="V52" s="191">
        <v>0</v>
      </c>
      <c r="W52" s="191">
        <v>0</v>
      </c>
      <c r="X52" s="191">
        <v>0</v>
      </c>
      <c r="Y52" s="191">
        <v>0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x14ac:dyDescent="0.25">
      <c r="A53" s="1"/>
      <c r="B53" s="18"/>
      <c r="C53" s="7"/>
      <c r="D53" s="7"/>
      <c r="E53" s="7" t="s">
        <v>53</v>
      </c>
      <c r="F53" s="7"/>
      <c r="G53" s="114">
        <f>SUM(G45:G52)</f>
        <v>0</v>
      </c>
      <c r="H53" s="114">
        <f t="shared" ref="H53:L53" si="16">SUM(H45:H52)</f>
        <v>0</v>
      </c>
      <c r="I53" s="114">
        <f t="shared" si="16"/>
        <v>0</v>
      </c>
      <c r="J53" s="114">
        <f t="shared" si="16"/>
        <v>0</v>
      </c>
      <c r="K53" s="114">
        <f t="shared" si="16"/>
        <v>0</v>
      </c>
      <c r="L53" s="114">
        <f t="shared" si="16"/>
        <v>0</v>
      </c>
      <c r="M53" s="1"/>
      <c r="N53" s="1"/>
      <c r="O53" s="18"/>
      <c r="P53" s="7"/>
      <c r="Q53" s="7"/>
      <c r="R53" s="7" t="s">
        <v>53</v>
      </c>
      <c r="S53" s="7"/>
      <c r="T53" s="114">
        <f>SUM(T45:T52)</f>
        <v>0</v>
      </c>
      <c r="U53" s="114">
        <f t="shared" ref="U53:Y53" si="17">SUM(U45:U52)</f>
        <v>0</v>
      </c>
      <c r="V53" s="114">
        <f t="shared" si="17"/>
        <v>0</v>
      </c>
      <c r="W53" s="114">
        <f t="shared" si="17"/>
        <v>0</v>
      </c>
      <c r="X53" s="114">
        <f t="shared" si="17"/>
        <v>0</v>
      </c>
      <c r="Y53" s="114">
        <f t="shared" si="17"/>
        <v>0</v>
      </c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x14ac:dyDescent="0.25">
      <c r="A54" s="1"/>
      <c r="B54" s="18"/>
      <c r="C54" s="7"/>
      <c r="D54" s="7"/>
      <c r="E54" s="7"/>
      <c r="F54" s="7"/>
      <c r="G54" s="52"/>
      <c r="H54" s="52"/>
      <c r="I54" s="52"/>
      <c r="J54" s="52"/>
      <c r="K54" s="52"/>
      <c r="L54" s="52"/>
      <c r="M54" s="1"/>
      <c r="N54" s="1"/>
      <c r="O54" s="18"/>
      <c r="P54" s="7"/>
      <c r="Q54" s="7"/>
      <c r="R54" s="7"/>
      <c r="S54" s="7"/>
      <c r="T54" s="52"/>
      <c r="U54" s="52"/>
      <c r="V54" s="52"/>
      <c r="W54" s="52"/>
      <c r="X54" s="52"/>
      <c r="Y54" s="52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x14ac:dyDescent="0.25">
      <c r="A55" s="1"/>
      <c r="B55" s="20" t="s">
        <v>54</v>
      </c>
      <c r="C55" s="9"/>
      <c r="D55" s="9"/>
      <c r="E55" s="9"/>
      <c r="F55" s="9"/>
      <c r="G55" s="142">
        <f>G44+(G44*G53)</f>
        <v>0</v>
      </c>
      <c r="H55" s="142">
        <f t="shared" ref="H55:L55" si="18">H44+(H44*H53)</f>
        <v>0</v>
      </c>
      <c r="I55" s="142">
        <f t="shared" si="18"/>
        <v>0</v>
      </c>
      <c r="J55" s="142">
        <f t="shared" si="18"/>
        <v>0</v>
      </c>
      <c r="K55" s="142">
        <f t="shared" si="18"/>
        <v>0</v>
      </c>
      <c r="L55" s="142">
        <f t="shared" si="18"/>
        <v>0</v>
      </c>
      <c r="M55" s="1"/>
      <c r="N55" s="1"/>
      <c r="O55" s="20" t="s">
        <v>54</v>
      </c>
      <c r="P55" s="9"/>
      <c r="Q55" s="9"/>
      <c r="R55" s="9"/>
      <c r="S55" s="9"/>
      <c r="T55" s="142">
        <f>T44+(T44*T53)</f>
        <v>0</v>
      </c>
      <c r="U55" s="142">
        <f t="shared" ref="U55:Y55" si="19">U44+(U44*U53)</f>
        <v>0</v>
      </c>
      <c r="V55" s="142">
        <f t="shared" si="19"/>
        <v>0</v>
      </c>
      <c r="W55" s="142">
        <f t="shared" si="19"/>
        <v>0</v>
      </c>
      <c r="X55" s="142">
        <f t="shared" si="19"/>
        <v>0</v>
      </c>
      <c r="Y55" s="142">
        <f t="shared" si="19"/>
        <v>0</v>
      </c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x14ac:dyDescent="0.25">
      <c r="A56" s="227"/>
      <c r="B56" s="7"/>
      <c r="C56" s="7"/>
      <c r="D56" s="7"/>
      <c r="E56" s="7"/>
      <c r="F56" s="7"/>
      <c r="G56" s="287"/>
      <c r="H56" s="287"/>
      <c r="I56" s="287"/>
      <c r="J56" s="287"/>
      <c r="K56" s="287"/>
      <c r="L56" s="287"/>
      <c r="M56" s="227"/>
      <c r="N56" s="227"/>
      <c r="O56" s="7"/>
      <c r="P56" s="7"/>
      <c r="Q56" s="7"/>
      <c r="R56" s="7"/>
      <c r="S56" s="7"/>
      <c r="T56" s="287"/>
      <c r="U56" s="287"/>
      <c r="V56" s="287"/>
      <c r="W56" s="287"/>
      <c r="X56" s="287"/>
      <c r="Y56" s="28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</row>
    <row r="57" spans="1:4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ht="15.75" thickBot="1" x14ac:dyDescent="0.3">
      <c r="A58" s="227"/>
      <c r="B58" s="282" t="s">
        <v>232</v>
      </c>
      <c r="C58" s="282"/>
      <c r="D58" s="282"/>
      <c r="E58" s="282"/>
      <c r="F58" s="282"/>
      <c r="G58" s="282" t="s">
        <v>233</v>
      </c>
      <c r="H58" s="283" t="s">
        <v>234</v>
      </c>
      <c r="I58" s="284">
        <v>0</v>
      </c>
      <c r="J58" s="282" t="s">
        <v>235</v>
      </c>
      <c r="K58" s="407">
        <f>F58*I58</f>
        <v>0</v>
      </c>
      <c r="L58" s="407"/>
      <c r="M58" s="227"/>
      <c r="N58" s="227"/>
      <c r="O58" s="282" t="s">
        <v>232</v>
      </c>
      <c r="P58" s="282"/>
      <c r="Q58" s="282"/>
      <c r="R58" s="282"/>
      <c r="S58" s="282"/>
      <c r="T58" s="282" t="s">
        <v>233</v>
      </c>
      <c r="U58" s="283" t="s">
        <v>234</v>
      </c>
      <c r="V58" s="284">
        <v>0</v>
      </c>
      <c r="W58" s="282" t="s">
        <v>235</v>
      </c>
      <c r="X58" s="407">
        <f>S58*V58</f>
        <v>0</v>
      </c>
      <c r="Y58" s="40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</row>
    <row r="59" spans="1:47" x14ac:dyDescent="0.25">
      <c r="A59" s="227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</row>
    <row r="60" spans="1:47" x14ac:dyDescent="0.25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</row>
    <row r="61" spans="1:4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ht="21" x14ac:dyDescent="0.35">
      <c r="A62" s="1"/>
      <c r="B62" s="1"/>
      <c r="C62" s="1"/>
      <c r="D62" s="1"/>
      <c r="E62" s="1"/>
      <c r="F62" s="1"/>
      <c r="G62" s="1"/>
      <c r="H62" s="1"/>
      <c r="I62" s="163" t="s">
        <v>56</v>
      </c>
      <c r="J62" s="163" t="s">
        <v>197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63" t="s">
        <v>57</v>
      </c>
      <c r="W62" s="163" t="s">
        <v>199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ht="15.75" thickBot="1" x14ac:dyDescent="0.3">
      <c r="A64" s="1"/>
      <c r="B64" s="143" t="s">
        <v>55</v>
      </c>
      <c r="C64" s="48"/>
      <c r="D64" s="48"/>
      <c r="E64" s="48"/>
      <c r="F64" s="144" t="s">
        <v>35</v>
      </c>
      <c r="G64" s="181"/>
      <c r="H64" s="183"/>
      <c r="I64" s="183"/>
      <c r="J64" s="183"/>
      <c r="K64" s="183"/>
      <c r="L64" s="183"/>
      <c r="M64" s="1"/>
      <c r="N64" s="1"/>
      <c r="O64" s="143" t="s">
        <v>55</v>
      </c>
      <c r="P64" s="48"/>
      <c r="Q64" s="48"/>
      <c r="R64" s="48"/>
      <c r="S64" s="144" t="s">
        <v>35</v>
      </c>
      <c r="T64" s="181"/>
      <c r="U64" s="183"/>
      <c r="V64" s="183"/>
      <c r="W64" s="183"/>
      <c r="X64" s="183"/>
      <c r="Y64" s="183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x14ac:dyDescent="0.25">
      <c r="A65" s="1"/>
      <c r="B65" s="18"/>
      <c r="C65" s="7"/>
      <c r="D65" s="7"/>
      <c r="E65" s="7"/>
      <c r="F65" s="42" t="s">
        <v>36</v>
      </c>
      <c r="G65" s="184"/>
      <c r="H65" s="185"/>
      <c r="I65" s="185"/>
      <c r="J65" s="185"/>
      <c r="K65" s="185"/>
      <c r="L65" s="185"/>
      <c r="M65" s="1"/>
      <c r="N65" s="1"/>
      <c r="O65" s="18"/>
      <c r="P65" s="7"/>
      <c r="Q65" s="7"/>
      <c r="R65" s="7"/>
      <c r="S65" s="42" t="s">
        <v>36</v>
      </c>
      <c r="T65" s="184"/>
      <c r="U65" s="185"/>
      <c r="V65" s="185"/>
      <c r="W65" s="185"/>
      <c r="X65" s="185"/>
      <c r="Y65" s="185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x14ac:dyDescent="0.25">
      <c r="A66" s="1"/>
      <c r="B66" s="18"/>
      <c r="C66" s="7"/>
      <c r="D66" s="7"/>
      <c r="E66" s="32" t="s">
        <v>37</v>
      </c>
      <c r="F66" s="81"/>
      <c r="G66" s="186">
        <v>0</v>
      </c>
      <c r="H66" s="186">
        <v>0</v>
      </c>
      <c r="I66" s="186">
        <v>0</v>
      </c>
      <c r="J66" s="186">
        <v>0</v>
      </c>
      <c r="K66" s="187">
        <v>0</v>
      </c>
      <c r="L66" s="187">
        <v>0</v>
      </c>
      <c r="M66" s="1"/>
      <c r="N66" s="1"/>
      <c r="O66" s="18"/>
      <c r="P66" s="7"/>
      <c r="Q66" s="7"/>
      <c r="R66" s="32" t="s">
        <v>37</v>
      </c>
      <c r="S66" s="81"/>
      <c r="T66" s="186">
        <v>0</v>
      </c>
      <c r="U66" s="186">
        <v>0</v>
      </c>
      <c r="V66" s="186">
        <v>0</v>
      </c>
      <c r="W66" s="186">
        <v>0</v>
      </c>
      <c r="X66" s="187">
        <v>0</v>
      </c>
      <c r="Y66" s="187">
        <v>0</v>
      </c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x14ac:dyDescent="0.25">
      <c r="A67" s="1"/>
      <c r="B67" s="18" t="s">
        <v>38</v>
      </c>
      <c r="C67" s="7"/>
      <c r="D67" s="7"/>
      <c r="E67" s="7"/>
      <c r="F67" s="7"/>
      <c r="G67" s="182">
        <v>0</v>
      </c>
      <c r="H67" s="182">
        <v>0</v>
      </c>
      <c r="I67" s="182">
        <v>0</v>
      </c>
      <c r="J67" s="182">
        <v>0</v>
      </c>
      <c r="K67" s="188">
        <v>0</v>
      </c>
      <c r="L67" s="188">
        <v>0</v>
      </c>
      <c r="M67" s="1"/>
      <c r="N67" s="1"/>
      <c r="O67" s="18" t="s">
        <v>38</v>
      </c>
      <c r="P67" s="7"/>
      <c r="Q67" s="7"/>
      <c r="R67" s="7"/>
      <c r="S67" s="7"/>
      <c r="T67" s="182">
        <v>0</v>
      </c>
      <c r="U67" s="182">
        <v>0</v>
      </c>
      <c r="V67" s="182">
        <v>0</v>
      </c>
      <c r="W67" s="182">
        <v>0</v>
      </c>
      <c r="X67" s="188">
        <v>0</v>
      </c>
      <c r="Y67" s="188">
        <v>0</v>
      </c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x14ac:dyDescent="0.25">
      <c r="A68" s="1"/>
      <c r="B68" s="18"/>
      <c r="C68" s="7"/>
      <c r="D68" s="7"/>
      <c r="E68" s="7"/>
      <c r="F68" s="32" t="s">
        <v>39</v>
      </c>
      <c r="G68" s="182">
        <v>0</v>
      </c>
      <c r="H68" s="182">
        <v>0</v>
      </c>
      <c r="I68" s="182">
        <v>0</v>
      </c>
      <c r="J68" s="182">
        <v>0</v>
      </c>
      <c r="K68" s="188">
        <v>0</v>
      </c>
      <c r="L68" s="188">
        <v>0</v>
      </c>
      <c r="M68" s="1"/>
      <c r="N68" s="1"/>
      <c r="O68" s="18"/>
      <c r="P68" s="7"/>
      <c r="Q68" s="7"/>
      <c r="R68" s="7"/>
      <c r="S68" s="32" t="s">
        <v>39</v>
      </c>
      <c r="T68" s="182">
        <v>0</v>
      </c>
      <c r="U68" s="182">
        <v>0</v>
      </c>
      <c r="V68" s="182">
        <v>0</v>
      </c>
      <c r="W68" s="182">
        <v>0</v>
      </c>
      <c r="X68" s="188">
        <v>0</v>
      </c>
      <c r="Y68" s="188">
        <v>0</v>
      </c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x14ac:dyDescent="0.25">
      <c r="A69" s="1"/>
      <c r="B69" s="18"/>
      <c r="C69" s="7"/>
      <c r="D69" s="7"/>
      <c r="E69" s="32"/>
      <c r="F69" s="32" t="s">
        <v>40</v>
      </c>
      <c r="G69" s="182">
        <v>0</v>
      </c>
      <c r="H69" s="182">
        <v>0</v>
      </c>
      <c r="I69" s="182">
        <v>0</v>
      </c>
      <c r="J69" s="182">
        <v>0</v>
      </c>
      <c r="K69" s="188">
        <v>0</v>
      </c>
      <c r="L69" s="188">
        <v>0</v>
      </c>
      <c r="M69" s="1"/>
      <c r="N69" s="1"/>
      <c r="O69" s="18"/>
      <c r="P69" s="7"/>
      <c r="Q69" s="7"/>
      <c r="R69" s="32"/>
      <c r="S69" s="32" t="s">
        <v>40</v>
      </c>
      <c r="T69" s="182">
        <v>0</v>
      </c>
      <c r="U69" s="182">
        <v>0</v>
      </c>
      <c r="V69" s="182">
        <v>0</v>
      </c>
      <c r="W69" s="182">
        <v>0</v>
      </c>
      <c r="X69" s="188">
        <v>0</v>
      </c>
      <c r="Y69" s="188">
        <v>0</v>
      </c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x14ac:dyDescent="0.25">
      <c r="A70" s="1"/>
      <c r="B70" s="18"/>
      <c r="C70" s="7"/>
      <c r="D70" s="7"/>
      <c r="E70" s="32"/>
      <c r="F70" s="32" t="s">
        <v>41</v>
      </c>
      <c r="G70" s="182">
        <v>0</v>
      </c>
      <c r="H70" s="182">
        <v>0</v>
      </c>
      <c r="I70" s="182">
        <v>0</v>
      </c>
      <c r="J70" s="182">
        <v>0</v>
      </c>
      <c r="K70" s="188">
        <v>0</v>
      </c>
      <c r="L70" s="188">
        <v>0</v>
      </c>
      <c r="M70" s="1"/>
      <c r="N70" s="1"/>
      <c r="O70" s="18"/>
      <c r="P70" s="7"/>
      <c r="Q70" s="7"/>
      <c r="R70" s="32"/>
      <c r="S70" s="32" t="s">
        <v>41</v>
      </c>
      <c r="T70" s="182">
        <v>0</v>
      </c>
      <c r="U70" s="182">
        <v>0</v>
      </c>
      <c r="V70" s="182">
        <v>0</v>
      </c>
      <c r="W70" s="182">
        <v>0</v>
      </c>
      <c r="X70" s="188">
        <v>0</v>
      </c>
      <c r="Y70" s="188">
        <v>0</v>
      </c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x14ac:dyDescent="0.25">
      <c r="A71" s="1"/>
      <c r="B71" s="18" t="s">
        <v>42</v>
      </c>
      <c r="C71" s="7"/>
      <c r="D71" s="7"/>
      <c r="E71" s="7"/>
      <c r="F71" s="81"/>
      <c r="G71" s="186">
        <f>SUM(G66:G70)</f>
        <v>0</v>
      </c>
      <c r="H71" s="186">
        <f t="shared" ref="H71:I71" si="20">SUM(H66:H70)</f>
        <v>0</v>
      </c>
      <c r="I71" s="186">
        <f t="shared" si="20"/>
        <v>0</v>
      </c>
      <c r="J71" s="186">
        <v>0</v>
      </c>
      <c r="K71" s="186">
        <f t="shared" ref="K71:L71" si="21">SUM(K66:K70)</f>
        <v>0</v>
      </c>
      <c r="L71" s="186">
        <f t="shared" si="21"/>
        <v>0</v>
      </c>
      <c r="M71" s="1"/>
      <c r="N71" s="1"/>
      <c r="O71" s="18" t="s">
        <v>42</v>
      </c>
      <c r="P71" s="7"/>
      <c r="Q71" s="7"/>
      <c r="R71" s="7"/>
      <c r="S71" s="81"/>
      <c r="T71" s="186">
        <f>SUM(T66:T70)</f>
        <v>0</v>
      </c>
      <c r="U71" s="186">
        <f t="shared" ref="U71:V71" si="22">SUM(U66:U70)</f>
        <v>0</v>
      </c>
      <c r="V71" s="186">
        <f t="shared" si="22"/>
        <v>0</v>
      </c>
      <c r="W71" s="186">
        <v>0</v>
      </c>
      <c r="X71" s="186">
        <f t="shared" ref="X71:Y71" si="23">SUM(X66:X70)</f>
        <v>0</v>
      </c>
      <c r="Y71" s="186">
        <f t="shared" si="23"/>
        <v>0</v>
      </c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x14ac:dyDescent="0.25">
      <c r="A72" s="1"/>
      <c r="B72" s="18"/>
      <c r="C72" s="7" t="s">
        <v>43</v>
      </c>
      <c r="D72" s="7"/>
      <c r="E72" s="7"/>
      <c r="F72" s="19"/>
      <c r="G72" s="302">
        <v>0</v>
      </c>
      <c r="H72" s="189">
        <v>0</v>
      </c>
      <c r="I72" s="189">
        <v>0</v>
      </c>
      <c r="J72" s="189">
        <v>0</v>
      </c>
      <c r="K72" s="189">
        <v>0</v>
      </c>
      <c r="L72" s="189">
        <v>0</v>
      </c>
      <c r="M72" s="1"/>
      <c r="N72" s="1"/>
      <c r="O72" s="18"/>
      <c r="P72" s="7" t="s">
        <v>43</v>
      </c>
      <c r="Q72" s="7"/>
      <c r="R72" s="7"/>
      <c r="S72" s="19"/>
      <c r="T72" s="302">
        <v>0</v>
      </c>
      <c r="U72" s="189">
        <v>0</v>
      </c>
      <c r="V72" s="189">
        <v>0</v>
      </c>
      <c r="W72" s="189">
        <v>0</v>
      </c>
      <c r="X72" s="189">
        <v>0</v>
      </c>
      <c r="Y72" s="189">
        <v>0</v>
      </c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x14ac:dyDescent="0.25">
      <c r="A73" s="1"/>
      <c r="B73" s="18" t="s">
        <v>44</v>
      </c>
      <c r="C73" s="7"/>
      <c r="D73" s="7"/>
      <c r="E73" s="7"/>
      <c r="F73" s="19"/>
      <c r="G73" s="45" t="str">
        <f>IF(G71,G71/G72,"0")</f>
        <v>0</v>
      </c>
      <c r="H73" s="45" t="str">
        <f t="shared" ref="H73:L73" si="24">IF(H71,H71/H72,"0")</f>
        <v>0</v>
      </c>
      <c r="I73" s="45" t="str">
        <f t="shared" si="24"/>
        <v>0</v>
      </c>
      <c r="J73" s="45" t="str">
        <f t="shared" si="24"/>
        <v>0</v>
      </c>
      <c r="K73" s="45" t="str">
        <f t="shared" si="24"/>
        <v>0</v>
      </c>
      <c r="L73" s="45" t="str">
        <f t="shared" si="24"/>
        <v>0</v>
      </c>
      <c r="M73" s="1"/>
      <c r="N73" s="1"/>
      <c r="O73" s="18" t="s">
        <v>44</v>
      </c>
      <c r="P73" s="7"/>
      <c r="Q73" s="7"/>
      <c r="R73" s="7"/>
      <c r="S73" s="19"/>
      <c r="T73" s="45" t="str">
        <f>IF(T71,T71/T72,"0")</f>
        <v>0</v>
      </c>
      <c r="U73" s="45" t="str">
        <f t="shared" ref="U73:Y73" si="25">IF(U71,U71/U72,"0")</f>
        <v>0</v>
      </c>
      <c r="V73" s="45" t="str">
        <f t="shared" si="25"/>
        <v>0</v>
      </c>
      <c r="W73" s="45" t="str">
        <f t="shared" si="25"/>
        <v>0</v>
      </c>
      <c r="X73" s="45" t="str">
        <f t="shared" si="25"/>
        <v>0</v>
      </c>
      <c r="Y73" s="45" t="str">
        <f t="shared" si="25"/>
        <v>0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x14ac:dyDescent="0.25">
      <c r="A74" s="1"/>
      <c r="B74" s="18"/>
      <c r="C74" s="7" t="s">
        <v>45</v>
      </c>
      <c r="D74" s="7"/>
      <c r="E74" s="7"/>
      <c r="F74" s="32" t="s">
        <v>46</v>
      </c>
      <c r="G74" s="190">
        <v>0</v>
      </c>
      <c r="H74" s="190">
        <v>0</v>
      </c>
      <c r="I74" s="190">
        <v>0</v>
      </c>
      <c r="J74" s="190">
        <v>0</v>
      </c>
      <c r="K74" s="190">
        <v>0</v>
      </c>
      <c r="L74" s="190">
        <v>0</v>
      </c>
      <c r="M74" s="1"/>
      <c r="N74" s="1"/>
      <c r="O74" s="18"/>
      <c r="P74" s="7" t="s">
        <v>45</v>
      </c>
      <c r="Q74" s="7"/>
      <c r="R74" s="7"/>
      <c r="S74" s="32" t="s">
        <v>46</v>
      </c>
      <c r="T74" s="190">
        <v>0</v>
      </c>
      <c r="U74" s="190">
        <v>0</v>
      </c>
      <c r="V74" s="190">
        <v>0</v>
      </c>
      <c r="W74" s="190">
        <v>0</v>
      </c>
      <c r="X74" s="190">
        <v>0</v>
      </c>
      <c r="Y74" s="190">
        <v>0</v>
      </c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x14ac:dyDescent="0.25">
      <c r="A75" s="1"/>
      <c r="B75" s="18"/>
      <c r="C75" s="7"/>
      <c r="D75" s="7"/>
      <c r="E75" s="7"/>
      <c r="F75" s="32" t="s">
        <v>47</v>
      </c>
      <c r="G75" s="191">
        <v>0</v>
      </c>
      <c r="H75" s="191">
        <v>0</v>
      </c>
      <c r="I75" s="191">
        <v>0</v>
      </c>
      <c r="J75" s="191">
        <v>0</v>
      </c>
      <c r="K75" s="191">
        <v>0</v>
      </c>
      <c r="L75" s="191">
        <v>0</v>
      </c>
      <c r="M75" s="1"/>
      <c r="N75" s="1"/>
      <c r="O75" s="18"/>
      <c r="P75" s="7"/>
      <c r="Q75" s="7"/>
      <c r="R75" s="7"/>
      <c r="S75" s="32" t="s">
        <v>47</v>
      </c>
      <c r="T75" s="191">
        <v>0</v>
      </c>
      <c r="U75" s="191">
        <v>0</v>
      </c>
      <c r="V75" s="191">
        <v>0</v>
      </c>
      <c r="W75" s="191">
        <v>0</v>
      </c>
      <c r="X75" s="191">
        <v>0</v>
      </c>
      <c r="Y75" s="191">
        <v>0</v>
      </c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x14ac:dyDescent="0.25">
      <c r="A76" s="1"/>
      <c r="B76" s="18"/>
      <c r="C76" s="7"/>
      <c r="D76" s="7"/>
      <c r="E76" s="7"/>
      <c r="F76" s="32" t="s">
        <v>48</v>
      </c>
      <c r="G76" s="191">
        <v>0</v>
      </c>
      <c r="H76" s="191">
        <v>0</v>
      </c>
      <c r="I76" s="191">
        <v>0</v>
      </c>
      <c r="J76" s="191">
        <v>0</v>
      </c>
      <c r="K76" s="191">
        <v>0</v>
      </c>
      <c r="L76" s="191">
        <v>0</v>
      </c>
      <c r="M76" s="1"/>
      <c r="N76" s="1"/>
      <c r="O76" s="18"/>
      <c r="P76" s="7"/>
      <c r="Q76" s="7"/>
      <c r="R76" s="7"/>
      <c r="S76" s="32" t="s">
        <v>48</v>
      </c>
      <c r="T76" s="191">
        <v>0</v>
      </c>
      <c r="U76" s="191">
        <v>0</v>
      </c>
      <c r="V76" s="191">
        <v>0</v>
      </c>
      <c r="W76" s="191">
        <v>0</v>
      </c>
      <c r="X76" s="191">
        <v>0</v>
      </c>
      <c r="Y76" s="191">
        <v>0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x14ac:dyDescent="0.25">
      <c r="A77" s="1"/>
      <c r="B77" s="18"/>
      <c r="C77" s="7"/>
      <c r="D77" s="7"/>
      <c r="E77" s="7"/>
      <c r="F77" s="32" t="s">
        <v>49</v>
      </c>
      <c r="G77" s="191">
        <v>0</v>
      </c>
      <c r="H77" s="191">
        <v>0</v>
      </c>
      <c r="I77" s="191">
        <v>0</v>
      </c>
      <c r="J77" s="191">
        <v>0</v>
      </c>
      <c r="K77" s="191">
        <v>0</v>
      </c>
      <c r="L77" s="191">
        <v>0</v>
      </c>
      <c r="M77" s="1"/>
      <c r="N77" s="1"/>
      <c r="O77" s="18"/>
      <c r="P77" s="7"/>
      <c r="Q77" s="7"/>
      <c r="R77" s="7"/>
      <c r="S77" s="32" t="s">
        <v>49</v>
      </c>
      <c r="T77" s="191">
        <v>0</v>
      </c>
      <c r="U77" s="191">
        <v>0</v>
      </c>
      <c r="V77" s="191">
        <v>0</v>
      </c>
      <c r="W77" s="191">
        <v>0</v>
      </c>
      <c r="X77" s="191">
        <v>0</v>
      </c>
      <c r="Y77" s="191">
        <v>0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x14ac:dyDescent="0.25">
      <c r="A78" s="19"/>
      <c r="B78" s="286" t="s">
        <v>50</v>
      </c>
      <c r="C78" s="50"/>
      <c r="D78" s="412">
        <f>'READ &amp; INPUT'!$D$16</f>
        <v>0</v>
      </c>
      <c r="E78" s="412"/>
      <c r="F78" s="32" t="s">
        <v>51</v>
      </c>
      <c r="G78" s="191">
        <v>0</v>
      </c>
      <c r="H78" s="191">
        <v>0</v>
      </c>
      <c r="I78" s="191">
        <v>0</v>
      </c>
      <c r="J78" s="191">
        <v>0</v>
      </c>
      <c r="K78" s="191">
        <v>0</v>
      </c>
      <c r="L78" s="191">
        <v>0</v>
      </c>
      <c r="M78" s="1"/>
      <c r="N78" s="19"/>
      <c r="O78" s="286" t="s">
        <v>50</v>
      </c>
      <c r="P78" s="50"/>
      <c r="Q78" s="412">
        <f>'READ &amp; INPUT'!$F$16</f>
        <v>0</v>
      </c>
      <c r="R78" s="412"/>
      <c r="S78" s="32" t="s">
        <v>51</v>
      </c>
      <c r="T78" s="191">
        <v>0</v>
      </c>
      <c r="U78" s="191">
        <v>0</v>
      </c>
      <c r="V78" s="191">
        <v>0</v>
      </c>
      <c r="W78" s="191">
        <v>0</v>
      </c>
      <c r="X78" s="191">
        <v>0</v>
      </c>
      <c r="Y78" s="191">
        <v>0</v>
      </c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x14ac:dyDescent="0.25">
      <c r="A79" s="1"/>
      <c r="B79" s="18"/>
      <c r="C79" s="7" t="s">
        <v>52</v>
      </c>
      <c r="D79" s="7"/>
      <c r="E79" s="410"/>
      <c r="F79" s="411"/>
      <c r="G79" s="191">
        <v>0</v>
      </c>
      <c r="H79" s="191">
        <v>0</v>
      </c>
      <c r="I79" s="191">
        <v>0</v>
      </c>
      <c r="J79" s="191">
        <v>0</v>
      </c>
      <c r="K79" s="191">
        <v>0</v>
      </c>
      <c r="L79" s="191">
        <v>0</v>
      </c>
      <c r="M79" s="1"/>
      <c r="N79" s="1"/>
      <c r="O79" s="18"/>
      <c r="P79" s="7" t="s">
        <v>52</v>
      </c>
      <c r="Q79" s="7"/>
      <c r="R79" s="410"/>
      <c r="S79" s="411"/>
      <c r="T79" s="191">
        <v>0</v>
      </c>
      <c r="U79" s="191">
        <v>0</v>
      </c>
      <c r="V79" s="191">
        <v>0</v>
      </c>
      <c r="W79" s="191">
        <v>0</v>
      </c>
      <c r="X79" s="191">
        <v>0</v>
      </c>
      <c r="Y79" s="191">
        <v>0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x14ac:dyDescent="0.25">
      <c r="A80" s="1"/>
      <c r="B80" s="18"/>
      <c r="C80" s="7" t="s">
        <v>52</v>
      </c>
      <c r="D80" s="7"/>
      <c r="E80" s="408"/>
      <c r="F80" s="409"/>
      <c r="G80" s="191">
        <v>0</v>
      </c>
      <c r="H80" s="191">
        <v>0</v>
      </c>
      <c r="I80" s="191">
        <v>0</v>
      </c>
      <c r="J80" s="191">
        <v>0</v>
      </c>
      <c r="K80" s="191">
        <v>0</v>
      </c>
      <c r="L80" s="191">
        <v>0</v>
      </c>
      <c r="M80" s="1"/>
      <c r="N80" s="1"/>
      <c r="O80" s="18"/>
      <c r="P80" s="7" t="s">
        <v>52</v>
      </c>
      <c r="Q80" s="7"/>
      <c r="R80" s="408"/>
      <c r="S80" s="409"/>
      <c r="T80" s="191">
        <v>0</v>
      </c>
      <c r="U80" s="191">
        <v>0</v>
      </c>
      <c r="V80" s="191">
        <v>0</v>
      </c>
      <c r="W80" s="191">
        <v>0</v>
      </c>
      <c r="X80" s="191">
        <v>0</v>
      </c>
      <c r="Y80" s="191">
        <v>0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 x14ac:dyDescent="0.25">
      <c r="A81" s="1"/>
      <c r="B81" s="18"/>
      <c r="C81" s="7" t="s">
        <v>52</v>
      </c>
      <c r="D81" s="7"/>
      <c r="E81" s="410"/>
      <c r="F81" s="411"/>
      <c r="G81" s="191">
        <v>0</v>
      </c>
      <c r="H81" s="191">
        <v>0</v>
      </c>
      <c r="I81" s="191">
        <v>0</v>
      </c>
      <c r="J81" s="191">
        <v>0</v>
      </c>
      <c r="K81" s="191">
        <v>0</v>
      </c>
      <c r="L81" s="191">
        <v>0</v>
      </c>
      <c r="M81" s="1"/>
      <c r="N81" s="1"/>
      <c r="O81" s="18"/>
      <c r="P81" s="7" t="s">
        <v>52</v>
      </c>
      <c r="Q81" s="7"/>
      <c r="R81" s="410"/>
      <c r="S81" s="411"/>
      <c r="T81" s="191">
        <v>0</v>
      </c>
      <c r="U81" s="191">
        <v>0</v>
      </c>
      <c r="V81" s="191">
        <v>0</v>
      </c>
      <c r="W81" s="191">
        <v>0</v>
      </c>
      <c r="X81" s="191">
        <v>0</v>
      </c>
      <c r="Y81" s="191">
        <v>0</v>
      </c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 x14ac:dyDescent="0.25">
      <c r="A82" s="1"/>
      <c r="B82" s="18"/>
      <c r="C82" s="7"/>
      <c r="D82" s="7"/>
      <c r="E82" s="7" t="s">
        <v>53</v>
      </c>
      <c r="F82" s="7"/>
      <c r="G82" s="114">
        <f>SUM(G74:G81)</f>
        <v>0</v>
      </c>
      <c r="H82" s="114">
        <f t="shared" ref="H82:L82" si="26">SUM(H74:H81)</f>
        <v>0</v>
      </c>
      <c r="I82" s="114">
        <f t="shared" si="26"/>
        <v>0</v>
      </c>
      <c r="J82" s="114">
        <f t="shared" si="26"/>
        <v>0</v>
      </c>
      <c r="K82" s="114">
        <f t="shared" si="26"/>
        <v>0</v>
      </c>
      <c r="L82" s="114">
        <f t="shared" si="26"/>
        <v>0</v>
      </c>
      <c r="M82" s="1"/>
      <c r="N82" s="1"/>
      <c r="O82" s="18"/>
      <c r="P82" s="7"/>
      <c r="Q82" s="7"/>
      <c r="R82" s="7" t="s">
        <v>53</v>
      </c>
      <c r="S82" s="7"/>
      <c r="T82" s="114">
        <f>SUM(T74:T81)</f>
        <v>0</v>
      </c>
      <c r="U82" s="114">
        <f t="shared" ref="U82:Y82" si="27">SUM(U74:U81)</f>
        <v>0</v>
      </c>
      <c r="V82" s="114">
        <f t="shared" si="27"/>
        <v>0</v>
      </c>
      <c r="W82" s="114">
        <f t="shared" si="27"/>
        <v>0</v>
      </c>
      <c r="X82" s="114">
        <f t="shared" si="27"/>
        <v>0</v>
      </c>
      <c r="Y82" s="114">
        <f t="shared" si="27"/>
        <v>0</v>
      </c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 x14ac:dyDescent="0.25">
      <c r="A83" s="1"/>
      <c r="B83" s="18"/>
      <c r="C83" s="7"/>
      <c r="D83" s="7"/>
      <c r="E83" s="7"/>
      <c r="F83" s="7"/>
      <c r="G83" s="52"/>
      <c r="H83" s="52"/>
      <c r="I83" s="52"/>
      <c r="J83" s="52"/>
      <c r="K83" s="52"/>
      <c r="L83" s="52"/>
      <c r="M83" s="1"/>
      <c r="N83" s="1"/>
      <c r="O83" s="18"/>
      <c r="P83" s="7"/>
      <c r="Q83" s="7"/>
      <c r="R83" s="7"/>
      <c r="S83" s="7"/>
      <c r="T83" s="52"/>
      <c r="U83" s="52"/>
      <c r="V83" s="52"/>
      <c r="W83" s="52"/>
      <c r="X83" s="52"/>
      <c r="Y83" s="52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 x14ac:dyDescent="0.25">
      <c r="A84" s="1"/>
      <c r="B84" s="20" t="s">
        <v>54</v>
      </c>
      <c r="C84" s="9"/>
      <c r="D84" s="9"/>
      <c r="E84" s="9"/>
      <c r="F84" s="9"/>
      <c r="G84" s="142">
        <f>G73+(G73*G82)</f>
        <v>0</v>
      </c>
      <c r="H84" s="142">
        <f t="shared" ref="H84:L84" si="28">H73+(H73*H82)</f>
        <v>0</v>
      </c>
      <c r="I84" s="142">
        <f t="shared" si="28"/>
        <v>0</v>
      </c>
      <c r="J84" s="142">
        <f t="shared" si="28"/>
        <v>0</v>
      </c>
      <c r="K84" s="142">
        <f t="shared" si="28"/>
        <v>0</v>
      </c>
      <c r="L84" s="142">
        <f t="shared" si="28"/>
        <v>0</v>
      </c>
      <c r="M84" s="1"/>
      <c r="N84" s="1"/>
      <c r="O84" s="20" t="s">
        <v>54</v>
      </c>
      <c r="P84" s="9"/>
      <c r="Q84" s="9"/>
      <c r="R84" s="9"/>
      <c r="S84" s="9"/>
      <c r="T84" s="142">
        <f>T73+(T73*T82)</f>
        <v>0</v>
      </c>
      <c r="U84" s="142">
        <f t="shared" ref="U84:Y84" si="29">U73+(U73*U82)</f>
        <v>0</v>
      </c>
      <c r="V84" s="142">
        <f t="shared" si="29"/>
        <v>0</v>
      </c>
      <c r="W84" s="142">
        <f t="shared" si="29"/>
        <v>0</v>
      </c>
      <c r="X84" s="142">
        <f t="shared" si="29"/>
        <v>0</v>
      </c>
      <c r="Y84" s="142">
        <f t="shared" si="29"/>
        <v>0</v>
      </c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 x14ac:dyDescent="0.25">
      <c r="A85" s="227"/>
      <c r="B85" s="7"/>
      <c r="C85" s="7"/>
      <c r="D85" s="7"/>
      <c r="E85" s="7"/>
      <c r="F85" s="7"/>
      <c r="G85" s="287"/>
      <c r="H85" s="287"/>
      <c r="I85" s="287"/>
      <c r="J85" s="287"/>
      <c r="K85" s="287"/>
      <c r="L85" s="287"/>
      <c r="M85" s="227"/>
      <c r="N85" s="227"/>
      <c r="O85" s="7"/>
      <c r="P85" s="7"/>
      <c r="Q85" s="7"/>
      <c r="R85" s="7"/>
      <c r="S85" s="7"/>
      <c r="T85" s="287"/>
      <c r="U85" s="287"/>
      <c r="V85" s="287"/>
      <c r="W85" s="287"/>
      <c r="X85" s="287"/>
      <c r="Y85" s="28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</row>
    <row r="86" spans="1:4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 ht="15.75" thickBot="1" x14ac:dyDescent="0.3">
      <c r="A87" s="1"/>
      <c r="B87" s="282" t="s">
        <v>232</v>
      </c>
      <c r="C87" s="282"/>
      <c r="D87" s="282"/>
      <c r="E87" s="282"/>
      <c r="F87" s="282"/>
      <c r="G87" s="282" t="s">
        <v>233</v>
      </c>
      <c r="H87" s="283" t="s">
        <v>234</v>
      </c>
      <c r="I87" s="284">
        <v>0</v>
      </c>
      <c r="J87" s="282" t="s">
        <v>235</v>
      </c>
      <c r="K87" s="407">
        <f>F87*I87</f>
        <v>0</v>
      </c>
      <c r="L87" s="407"/>
      <c r="M87" s="1"/>
      <c r="N87" s="1"/>
      <c r="O87" s="282" t="s">
        <v>232</v>
      </c>
      <c r="P87" s="282"/>
      <c r="Q87" s="282"/>
      <c r="R87" s="282"/>
      <c r="S87" s="282"/>
      <c r="T87" s="282" t="s">
        <v>233</v>
      </c>
      <c r="U87" s="283" t="s">
        <v>234</v>
      </c>
      <c r="V87" s="284">
        <v>0</v>
      </c>
      <c r="W87" s="282" t="s">
        <v>235</v>
      </c>
      <c r="X87" s="407">
        <f>S87*V87</f>
        <v>0</v>
      </c>
      <c r="Y87" s="407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</sheetData>
  <protectedRanges>
    <protectedRange sqref="F14 F43 F72 S72 S43 S14" name="Range10"/>
    <protectedRange sqref="G16:L23 G45:L52 G74:L81 T45:Y52 T16:Y23 T74:Y81" name="Range4_1"/>
    <protectedRange sqref="G8:L12 G37:L41 G66:L70 T37:Y41 T8:Y12 T66:Y70" name="Range2_1"/>
    <protectedRange sqref="G6:L7 G35:L36 G64:L65 T35:Y36 T6:Y7 T64:Y65" name="Range1_1"/>
    <protectedRange sqref="G14:L14 G43:L43 G72:L72 T43:Y43 T14:Y14 T72:Y72" name="Range3_1"/>
    <protectedRange sqref="E21:F23 E50:F52 E79:F81 R79:S81 R50:S52 R21:S23" name="Range5"/>
    <protectedRange sqref="I29" name="Range7"/>
    <protectedRange sqref="I58" name="Range7_1"/>
    <protectedRange sqref="I87" name="Range7_2"/>
    <protectedRange sqref="V87" name="Range7_3"/>
    <protectedRange sqref="V58" name="Range7_4"/>
    <protectedRange sqref="V29" name="Range7_5"/>
  </protectedRanges>
  <mergeCells count="30">
    <mergeCell ref="D20:E20"/>
    <mergeCell ref="Q20:R20"/>
    <mergeCell ref="R21:S21"/>
    <mergeCell ref="R22:S22"/>
    <mergeCell ref="R23:S23"/>
    <mergeCell ref="E21:F21"/>
    <mergeCell ref="E22:F22"/>
    <mergeCell ref="E23:F23"/>
    <mergeCell ref="E50:F50"/>
    <mergeCell ref="E51:F51"/>
    <mergeCell ref="D49:E49"/>
    <mergeCell ref="E79:F79"/>
    <mergeCell ref="E80:F80"/>
    <mergeCell ref="E81:F81"/>
    <mergeCell ref="R52:S52"/>
    <mergeCell ref="R79:S79"/>
    <mergeCell ref="E52:F52"/>
    <mergeCell ref="K58:L58"/>
    <mergeCell ref="D78:E78"/>
    <mergeCell ref="Q78:R78"/>
    <mergeCell ref="K87:L87"/>
    <mergeCell ref="X87:Y87"/>
    <mergeCell ref="X58:Y58"/>
    <mergeCell ref="X29:Y29"/>
    <mergeCell ref="R80:S80"/>
    <mergeCell ref="R81:S81"/>
    <mergeCell ref="K29:L29"/>
    <mergeCell ref="R50:S50"/>
    <mergeCell ref="R51:S51"/>
    <mergeCell ref="Q49:R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K23"/>
  <sheetViews>
    <sheetView tabSelected="1" workbookViewId="0">
      <selection activeCell="J8" sqref="J8"/>
    </sheetView>
  </sheetViews>
  <sheetFormatPr defaultRowHeight="15" x14ac:dyDescent="0.25"/>
  <cols>
    <col min="10" max="10" width="15" customWidth="1"/>
  </cols>
  <sheetData>
    <row r="4" spans="6:11" x14ac:dyDescent="0.25">
      <c r="H4" s="230"/>
      <c r="I4" s="403" t="s">
        <v>258</v>
      </c>
      <c r="J4" s="403"/>
    </row>
    <row r="6" spans="6:11" ht="18.75" x14ac:dyDescent="0.3">
      <c r="F6" s="227"/>
      <c r="G6" s="71"/>
      <c r="H6" s="227"/>
      <c r="I6" s="413" t="s">
        <v>243</v>
      </c>
      <c r="J6" s="413"/>
      <c r="K6" s="227"/>
    </row>
    <row r="7" spans="6:11" x14ac:dyDescent="0.25">
      <c r="F7" s="227"/>
      <c r="G7" s="227"/>
      <c r="H7" s="227"/>
      <c r="I7" s="227"/>
      <c r="J7" s="227"/>
      <c r="K7" s="227"/>
    </row>
    <row r="8" spans="6:11" x14ac:dyDescent="0.25">
      <c r="F8" s="227"/>
      <c r="G8" s="227"/>
      <c r="H8" s="227" t="s">
        <v>236</v>
      </c>
      <c r="I8" s="227"/>
      <c r="J8" s="306"/>
      <c r="K8" s="227"/>
    </row>
    <row r="9" spans="6:11" x14ac:dyDescent="0.25">
      <c r="F9" s="227"/>
      <c r="G9" s="227"/>
      <c r="H9" s="227" t="s">
        <v>237</v>
      </c>
      <c r="I9" s="227"/>
      <c r="J9" s="305"/>
      <c r="K9" s="227"/>
    </row>
    <row r="10" spans="6:11" x14ac:dyDescent="0.25">
      <c r="F10" s="227"/>
      <c r="G10" s="227"/>
      <c r="H10" s="227"/>
      <c r="I10" s="227"/>
      <c r="J10" s="227"/>
      <c r="K10" s="227"/>
    </row>
    <row r="11" spans="6:11" x14ac:dyDescent="0.25">
      <c r="F11" s="227"/>
      <c r="G11" s="227"/>
      <c r="H11" s="227" t="s">
        <v>238</v>
      </c>
      <c r="I11" s="227"/>
      <c r="J11" s="306"/>
      <c r="K11" s="227"/>
    </row>
    <row r="12" spans="6:11" x14ac:dyDescent="0.25">
      <c r="F12" s="227"/>
      <c r="G12" s="227"/>
      <c r="H12" s="227" t="s">
        <v>239</v>
      </c>
      <c r="I12" s="227"/>
      <c r="J12" s="306"/>
      <c r="K12" s="227"/>
    </row>
    <row r="13" spans="6:11" x14ac:dyDescent="0.25">
      <c r="F13" s="227"/>
      <c r="G13" s="227"/>
      <c r="H13" s="227"/>
      <c r="I13" s="227"/>
      <c r="J13" s="227"/>
      <c r="K13" s="227"/>
    </row>
    <row r="14" spans="6:11" x14ac:dyDescent="0.25">
      <c r="F14" s="227"/>
      <c r="G14" s="227"/>
      <c r="H14" s="227"/>
      <c r="I14" s="227"/>
      <c r="J14" s="227"/>
      <c r="K14" s="227"/>
    </row>
    <row r="15" spans="6:11" x14ac:dyDescent="0.25">
      <c r="F15" s="227"/>
      <c r="G15" s="227" t="s">
        <v>241</v>
      </c>
      <c r="H15" s="227"/>
      <c r="I15" s="227"/>
      <c r="J15" s="227"/>
      <c r="K15" s="227"/>
    </row>
    <row r="16" spans="6:11" x14ac:dyDescent="0.25">
      <c r="F16" s="227"/>
      <c r="G16" s="227"/>
      <c r="H16" s="227" t="s">
        <v>242</v>
      </c>
      <c r="I16" s="227"/>
      <c r="J16" s="306"/>
      <c r="K16" s="227"/>
    </row>
    <row r="17" spans="6:11" x14ac:dyDescent="0.25">
      <c r="F17" s="227"/>
      <c r="G17" s="227"/>
      <c r="H17" s="227"/>
      <c r="I17" s="227"/>
      <c r="J17" s="227"/>
      <c r="K17" s="227"/>
    </row>
    <row r="18" spans="6:11" x14ac:dyDescent="0.25">
      <c r="F18" s="227"/>
      <c r="G18" s="227"/>
      <c r="H18" s="227"/>
      <c r="I18" s="227"/>
      <c r="J18" s="227"/>
      <c r="K18" s="227"/>
    </row>
    <row r="19" spans="6:11" x14ac:dyDescent="0.25">
      <c r="F19" s="227"/>
      <c r="G19" s="227"/>
      <c r="H19" s="227"/>
      <c r="I19" s="227"/>
      <c r="J19" s="227"/>
      <c r="K19" s="227"/>
    </row>
    <row r="20" spans="6:11" x14ac:dyDescent="0.25">
      <c r="F20" s="227"/>
      <c r="G20" s="227"/>
      <c r="H20" s="227"/>
      <c r="I20" s="227"/>
      <c r="J20" s="227"/>
      <c r="K20" s="227"/>
    </row>
    <row r="21" spans="6:11" x14ac:dyDescent="0.25">
      <c r="F21" s="227"/>
      <c r="G21" s="227"/>
      <c r="H21" s="227"/>
      <c r="I21" s="227"/>
      <c r="J21" s="227"/>
      <c r="K21" s="227"/>
    </row>
    <row r="22" spans="6:11" x14ac:dyDescent="0.25">
      <c r="F22" s="227"/>
      <c r="G22" s="227"/>
      <c r="H22" s="227"/>
      <c r="I22" s="227"/>
      <c r="J22" s="227"/>
      <c r="K22" s="227"/>
    </row>
    <row r="23" spans="6:11" x14ac:dyDescent="0.25">
      <c r="F23" s="227"/>
      <c r="G23" s="227"/>
      <c r="H23" s="227"/>
      <c r="I23" s="227"/>
      <c r="J23" s="227"/>
      <c r="K23" s="227"/>
    </row>
  </sheetData>
  <mergeCells count="1">
    <mergeCell ref="I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71"/>
  <sheetViews>
    <sheetView topLeftCell="A19" zoomScaleNormal="100" workbookViewId="0">
      <selection activeCell="D32" sqref="D32"/>
    </sheetView>
  </sheetViews>
  <sheetFormatPr defaultRowHeight="15" x14ac:dyDescent="0.25"/>
  <cols>
    <col min="1" max="1" width="3.7109375" customWidth="1"/>
    <col min="2" max="2" width="4.42578125" customWidth="1"/>
    <col min="3" max="3" width="6.42578125" customWidth="1"/>
    <col min="5" max="5" width="9.28515625" customWidth="1"/>
    <col min="6" max="6" width="4" customWidth="1"/>
    <col min="11" max="11" width="10" customWidth="1"/>
    <col min="12" max="12" width="8.42578125" customWidth="1"/>
    <col min="13" max="13" width="8.5703125" customWidth="1"/>
    <col min="14" max="14" width="6" customWidth="1"/>
    <col min="15" max="15" width="4.140625" customWidth="1"/>
    <col min="16" max="16" width="4.85546875" customWidth="1"/>
    <col min="17" max="17" width="7.5703125" customWidth="1"/>
    <col min="19" max="19" width="5.5703125" customWidth="1"/>
    <col min="20" max="20" width="9" customWidth="1"/>
    <col min="24" max="24" width="10.140625" customWidth="1"/>
  </cols>
  <sheetData>
    <row r="2" spans="1:27" x14ac:dyDescent="0.25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27" x14ac:dyDescent="0.25">
      <c r="A3" s="227"/>
      <c r="B3" s="227"/>
      <c r="C3" s="227"/>
      <c r="D3" s="227"/>
      <c r="E3" s="227"/>
      <c r="F3" s="227"/>
      <c r="G3" s="227"/>
      <c r="H3" s="87" t="s">
        <v>56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87" t="s">
        <v>57</v>
      </c>
      <c r="V3" s="227"/>
      <c r="W3" s="227"/>
      <c r="X3" s="227"/>
      <c r="Y3" s="227"/>
      <c r="Z3" s="227"/>
      <c r="AA3" s="227"/>
    </row>
    <row r="4" spans="1:27" x14ac:dyDescent="0.25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</row>
    <row r="5" spans="1:27" x14ac:dyDescent="0.25">
      <c r="A5" s="227"/>
      <c r="B5" s="155" t="s">
        <v>34</v>
      </c>
      <c r="C5" s="297"/>
      <c r="D5" s="297"/>
      <c r="E5" s="297"/>
      <c r="F5" s="146" t="s">
        <v>35</v>
      </c>
      <c r="G5" s="263"/>
      <c r="H5" s="263"/>
      <c r="I5" s="263"/>
      <c r="J5" s="263"/>
      <c r="K5" s="263"/>
      <c r="L5" s="263"/>
      <c r="M5" s="295"/>
      <c r="N5" s="227"/>
      <c r="O5" s="155" t="s">
        <v>34</v>
      </c>
      <c r="P5" s="297"/>
      <c r="Q5" s="297"/>
      <c r="R5" s="297"/>
      <c r="S5" s="146" t="s">
        <v>35</v>
      </c>
      <c r="T5" s="263"/>
      <c r="U5" s="263"/>
      <c r="V5" s="263"/>
      <c r="W5" s="263"/>
      <c r="X5" s="263"/>
      <c r="Y5" s="263"/>
      <c r="Z5" s="227"/>
      <c r="AA5" s="227"/>
    </row>
    <row r="6" spans="1:27" x14ac:dyDescent="0.25">
      <c r="A6" s="227"/>
      <c r="B6" s="18"/>
      <c r="C6" s="7"/>
      <c r="D6" s="7"/>
      <c r="E6" s="7"/>
      <c r="F6" s="32" t="s">
        <v>36</v>
      </c>
      <c r="G6" s="325"/>
      <c r="H6" s="325"/>
      <c r="I6" s="325"/>
      <c r="J6" s="325"/>
      <c r="K6" s="325"/>
      <c r="L6" s="326"/>
      <c r="M6" s="296"/>
      <c r="N6" s="227"/>
      <c r="O6" s="18"/>
      <c r="P6" s="7"/>
      <c r="Q6" s="7"/>
      <c r="R6" s="7"/>
      <c r="S6" s="32" t="s">
        <v>36</v>
      </c>
      <c r="T6" s="325"/>
      <c r="U6" s="325"/>
      <c r="V6" s="325"/>
      <c r="W6" s="325"/>
      <c r="X6" s="325"/>
      <c r="Y6" s="326"/>
      <c r="Z6" s="227"/>
      <c r="AA6" s="227"/>
    </row>
    <row r="7" spans="1:27" x14ac:dyDescent="0.25">
      <c r="A7" s="227"/>
      <c r="B7" s="18"/>
      <c r="C7" s="7"/>
      <c r="D7" s="7"/>
      <c r="E7" s="32" t="s">
        <v>37</v>
      </c>
      <c r="F7" s="41"/>
      <c r="G7" s="327">
        <v>0</v>
      </c>
      <c r="H7" s="327">
        <v>0</v>
      </c>
      <c r="I7" s="327">
        <v>0</v>
      </c>
      <c r="J7" s="327">
        <v>0</v>
      </c>
      <c r="K7" s="327">
        <v>0</v>
      </c>
      <c r="L7" s="328">
        <v>0</v>
      </c>
      <c r="M7" s="94"/>
      <c r="N7" s="227"/>
      <c r="O7" s="18"/>
      <c r="P7" s="7"/>
      <c r="Q7" s="7"/>
      <c r="R7" s="32" t="s">
        <v>37</v>
      </c>
      <c r="S7" s="41"/>
      <c r="T7" s="327">
        <v>0</v>
      </c>
      <c r="U7" s="327">
        <v>0</v>
      </c>
      <c r="V7" s="327">
        <v>0</v>
      </c>
      <c r="W7" s="327">
        <v>0</v>
      </c>
      <c r="X7" s="327">
        <v>0</v>
      </c>
      <c r="Y7" s="328">
        <v>0</v>
      </c>
      <c r="Z7" s="227"/>
      <c r="AA7" s="227"/>
    </row>
    <row r="8" spans="1:27" x14ac:dyDescent="0.25">
      <c r="A8" s="227"/>
      <c r="B8" s="18" t="s">
        <v>38</v>
      </c>
      <c r="C8" s="7"/>
      <c r="D8" s="7"/>
      <c r="E8" s="7"/>
      <c r="F8" s="19"/>
      <c r="G8" s="327">
        <v>0</v>
      </c>
      <c r="H8" s="327">
        <v>0</v>
      </c>
      <c r="I8" s="327">
        <v>0</v>
      </c>
      <c r="J8" s="327">
        <v>0</v>
      </c>
      <c r="K8" s="327">
        <v>0</v>
      </c>
      <c r="L8" s="328">
        <v>0</v>
      </c>
      <c r="M8" s="94"/>
      <c r="N8" s="227"/>
      <c r="O8" s="18" t="s">
        <v>38</v>
      </c>
      <c r="P8" s="7"/>
      <c r="Q8" s="7"/>
      <c r="R8" s="7"/>
      <c r="S8" s="19"/>
      <c r="T8" s="327">
        <v>0</v>
      </c>
      <c r="U8" s="327">
        <v>0</v>
      </c>
      <c r="V8" s="327">
        <v>0</v>
      </c>
      <c r="W8" s="327">
        <v>0</v>
      </c>
      <c r="X8" s="327">
        <v>0</v>
      </c>
      <c r="Y8" s="328">
        <v>0</v>
      </c>
      <c r="Z8" s="227"/>
      <c r="AA8" s="227"/>
    </row>
    <row r="9" spans="1:27" x14ac:dyDescent="0.25">
      <c r="A9" s="227"/>
      <c r="B9" s="18"/>
      <c r="C9" s="7"/>
      <c r="D9" s="7"/>
      <c r="E9" s="7"/>
      <c r="F9" s="42" t="s">
        <v>39</v>
      </c>
      <c r="G9" s="327">
        <v>0</v>
      </c>
      <c r="H9" s="327">
        <v>0</v>
      </c>
      <c r="I9" s="327">
        <v>0</v>
      </c>
      <c r="J9" s="327">
        <v>0</v>
      </c>
      <c r="K9" s="327">
        <v>0</v>
      </c>
      <c r="L9" s="328">
        <v>0</v>
      </c>
      <c r="M9" s="94"/>
      <c r="N9" s="227"/>
      <c r="O9" s="18"/>
      <c r="P9" s="7"/>
      <c r="Q9" s="7"/>
      <c r="R9" s="7"/>
      <c r="S9" s="42" t="s">
        <v>39</v>
      </c>
      <c r="T9" s="327">
        <v>0</v>
      </c>
      <c r="U9" s="327">
        <v>0</v>
      </c>
      <c r="V9" s="327">
        <v>0</v>
      </c>
      <c r="W9" s="327">
        <v>0</v>
      </c>
      <c r="X9" s="327">
        <v>0</v>
      </c>
      <c r="Y9" s="328">
        <v>0</v>
      </c>
      <c r="Z9" s="227"/>
      <c r="AA9" s="227"/>
    </row>
    <row r="10" spans="1:27" x14ac:dyDescent="0.25">
      <c r="A10" s="227"/>
      <c r="B10" s="18"/>
      <c r="C10" s="7"/>
      <c r="D10" s="7"/>
      <c r="E10" s="32"/>
      <c r="F10" s="42" t="s">
        <v>40</v>
      </c>
      <c r="G10" s="327">
        <v>0</v>
      </c>
      <c r="H10" s="327">
        <v>0</v>
      </c>
      <c r="I10" s="327">
        <v>0</v>
      </c>
      <c r="J10" s="327">
        <v>0</v>
      </c>
      <c r="K10" s="327">
        <v>0</v>
      </c>
      <c r="L10" s="328">
        <v>0</v>
      </c>
      <c r="M10" s="94"/>
      <c r="N10" s="227"/>
      <c r="O10" s="18"/>
      <c r="P10" s="7"/>
      <c r="Q10" s="7"/>
      <c r="R10" s="32"/>
      <c r="S10" s="42" t="s">
        <v>40</v>
      </c>
      <c r="T10" s="327">
        <v>0</v>
      </c>
      <c r="U10" s="327">
        <v>0</v>
      </c>
      <c r="V10" s="327">
        <v>0</v>
      </c>
      <c r="W10" s="327">
        <v>0</v>
      </c>
      <c r="X10" s="327">
        <v>0</v>
      </c>
      <c r="Y10" s="328">
        <v>0</v>
      </c>
      <c r="Z10" s="227"/>
      <c r="AA10" s="227"/>
    </row>
    <row r="11" spans="1:27" x14ac:dyDescent="0.25">
      <c r="A11" s="227"/>
      <c r="B11" s="20"/>
      <c r="C11" s="298"/>
      <c r="D11" s="298"/>
      <c r="E11" s="37"/>
      <c r="F11" s="301" t="s">
        <v>41</v>
      </c>
      <c r="G11" s="329">
        <v>0</v>
      </c>
      <c r="H11" s="329">
        <v>0</v>
      </c>
      <c r="I11" s="329">
        <v>0</v>
      </c>
      <c r="J11" s="329">
        <v>0</v>
      </c>
      <c r="K11" s="329">
        <v>0</v>
      </c>
      <c r="L11" s="330">
        <v>0</v>
      </c>
      <c r="M11" s="94"/>
      <c r="N11" s="227"/>
      <c r="O11" s="20"/>
      <c r="P11" s="298"/>
      <c r="Q11" s="298"/>
      <c r="R11" s="37"/>
      <c r="S11" s="301" t="s">
        <v>41</v>
      </c>
      <c r="T11" s="329">
        <v>0</v>
      </c>
      <c r="U11" s="329">
        <v>0</v>
      </c>
      <c r="V11" s="329">
        <v>0</v>
      </c>
      <c r="W11" s="329">
        <v>0</v>
      </c>
      <c r="X11" s="329">
        <v>0</v>
      </c>
      <c r="Y11" s="330">
        <v>0</v>
      </c>
      <c r="Z11" s="227"/>
      <c r="AA11" s="227"/>
    </row>
    <row r="12" spans="1:27" x14ac:dyDescent="0.25">
      <c r="A12" s="227"/>
      <c r="B12" s="18" t="s">
        <v>42</v>
      </c>
      <c r="C12" s="7"/>
      <c r="D12" s="7"/>
      <c r="E12" s="7"/>
      <c r="F12" s="41"/>
      <c r="G12" s="307">
        <f t="shared" ref="G12:L12" si="0">SUM(G7:G11)</f>
        <v>0</v>
      </c>
      <c r="H12" s="307">
        <f t="shared" si="0"/>
        <v>0</v>
      </c>
      <c r="I12" s="307">
        <f t="shared" si="0"/>
        <v>0</v>
      </c>
      <c r="J12" s="307">
        <f t="shared" si="0"/>
        <v>0</v>
      </c>
      <c r="K12" s="307">
        <f t="shared" si="0"/>
        <v>0</v>
      </c>
      <c r="L12" s="316">
        <f t="shared" si="0"/>
        <v>0</v>
      </c>
      <c r="M12" s="94"/>
      <c r="N12" s="227"/>
      <c r="O12" s="18" t="s">
        <v>42</v>
      </c>
      <c r="P12" s="7"/>
      <c r="Q12" s="7"/>
      <c r="R12" s="7"/>
      <c r="S12" s="41"/>
      <c r="T12" s="307">
        <f t="shared" ref="T12:Y12" si="1">SUM(T7:T11)</f>
        <v>0</v>
      </c>
      <c r="U12" s="307">
        <f t="shared" si="1"/>
        <v>0</v>
      </c>
      <c r="V12" s="307">
        <f t="shared" si="1"/>
        <v>0</v>
      </c>
      <c r="W12" s="307">
        <f t="shared" si="1"/>
        <v>0</v>
      </c>
      <c r="X12" s="307">
        <f t="shared" si="1"/>
        <v>0</v>
      </c>
      <c r="Y12" s="316">
        <f t="shared" si="1"/>
        <v>0</v>
      </c>
      <c r="Z12" s="227"/>
      <c r="AA12" s="227"/>
    </row>
    <row r="13" spans="1:27" x14ac:dyDescent="0.25">
      <c r="A13" s="227"/>
      <c r="B13" s="20"/>
      <c r="C13" s="298" t="s">
        <v>43</v>
      </c>
      <c r="D13" s="298"/>
      <c r="E13" s="298"/>
      <c r="F13" s="299"/>
      <c r="G13" s="331">
        <v>0</v>
      </c>
      <c r="H13" s="331">
        <v>0</v>
      </c>
      <c r="I13" s="331">
        <v>0</v>
      </c>
      <c r="J13" s="331">
        <v>0</v>
      </c>
      <c r="K13" s="331">
        <v>0</v>
      </c>
      <c r="L13" s="332">
        <v>0</v>
      </c>
      <c r="M13" s="319"/>
      <c r="N13" s="227"/>
      <c r="O13" s="20"/>
      <c r="P13" s="298" t="s">
        <v>43</v>
      </c>
      <c r="Q13" s="298"/>
      <c r="R13" s="298"/>
      <c r="S13" s="299"/>
      <c r="T13" s="331">
        <v>0</v>
      </c>
      <c r="U13" s="331">
        <v>0</v>
      </c>
      <c r="V13" s="331">
        <v>0</v>
      </c>
      <c r="W13" s="331">
        <v>0</v>
      </c>
      <c r="X13" s="331">
        <v>0</v>
      </c>
      <c r="Y13" s="332">
        <v>0</v>
      </c>
      <c r="Z13" s="227"/>
      <c r="AA13" s="227"/>
    </row>
    <row r="14" spans="1:27" ht="15.75" thickBot="1" x14ac:dyDescent="0.3">
      <c r="A14" s="227"/>
      <c r="B14" s="143" t="s">
        <v>44</v>
      </c>
      <c r="C14" s="224"/>
      <c r="D14" s="224"/>
      <c r="E14" s="224"/>
      <c r="F14" s="49"/>
      <c r="G14" s="308" t="str">
        <f t="shared" ref="G14:L14" si="2">IF(G12,G12/G13,"0")</f>
        <v>0</v>
      </c>
      <c r="H14" s="308" t="str">
        <f t="shared" si="2"/>
        <v>0</v>
      </c>
      <c r="I14" s="308" t="str">
        <f t="shared" si="2"/>
        <v>0</v>
      </c>
      <c r="J14" s="308" t="str">
        <f t="shared" si="2"/>
        <v>0</v>
      </c>
      <c r="K14" s="308" t="str">
        <f t="shared" si="2"/>
        <v>0</v>
      </c>
      <c r="L14" s="308" t="str">
        <f t="shared" si="2"/>
        <v>0</v>
      </c>
      <c r="M14" s="94"/>
      <c r="N14" s="227"/>
      <c r="O14" s="143" t="s">
        <v>44</v>
      </c>
      <c r="P14" s="224"/>
      <c r="Q14" s="224"/>
      <c r="R14" s="224"/>
      <c r="S14" s="49"/>
      <c r="T14" s="308" t="str">
        <f t="shared" ref="T14:Y14" si="3">IF(T12,T12/T13,"0")</f>
        <v>0</v>
      </c>
      <c r="U14" s="308" t="str">
        <f t="shared" si="3"/>
        <v>0</v>
      </c>
      <c r="V14" s="308" t="str">
        <f t="shared" si="3"/>
        <v>0</v>
      </c>
      <c r="W14" s="308" t="str">
        <f t="shared" si="3"/>
        <v>0</v>
      </c>
      <c r="X14" s="308" t="str">
        <f t="shared" si="3"/>
        <v>0</v>
      </c>
      <c r="Y14" s="308" t="str">
        <f t="shared" si="3"/>
        <v>0</v>
      </c>
      <c r="Z14" s="227"/>
      <c r="AA14" s="227"/>
    </row>
    <row r="15" spans="1:27" x14ac:dyDescent="0.25">
      <c r="A15" s="227"/>
      <c r="B15" s="18"/>
      <c r="C15" s="7" t="s">
        <v>240</v>
      </c>
      <c r="D15" s="7"/>
      <c r="E15" s="7"/>
      <c r="F15" s="42" t="s">
        <v>46</v>
      </c>
      <c r="G15" s="191">
        <v>0</v>
      </c>
      <c r="H15" s="191">
        <v>0</v>
      </c>
      <c r="I15" s="191">
        <v>0</v>
      </c>
      <c r="J15" s="191">
        <v>0</v>
      </c>
      <c r="K15" s="191">
        <v>0</v>
      </c>
      <c r="L15" s="333">
        <v>0</v>
      </c>
      <c r="M15" s="320"/>
      <c r="N15" s="227"/>
      <c r="O15" s="18"/>
      <c r="P15" s="7" t="s">
        <v>240</v>
      </c>
      <c r="Q15" s="7"/>
      <c r="R15" s="7"/>
      <c r="S15" s="42" t="s">
        <v>46</v>
      </c>
      <c r="T15" s="191">
        <v>0</v>
      </c>
      <c r="U15" s="191">
        <v>0</v>
      </c>
      <c r="V15" s="191">
        <v>0</v>
      </c>
      <c r="W15" s="191">
        <v>0</v>
      </c>
      <c r="X15" s="191">
        <v>0</v>
      </c>
      <c r="Y15" s="333">
        <v>0</v>
      </c>
      <c r="Z15" s="227"/>
      <c r="AA15" s="227"/>
    </row>
    <row r="16" spans="1:27" x14ac:dyDescent="0.25">
      <c r="A16" s="227"/>
      <c r="B16" s="18"/>
      <c r="C16" s="7"/>
      <c r="D16" s="7"/>
      <c r="E16" s="7"/>
      <c r="F16" s="42" t="s">
        <v>47</v>
      </c>
      <c r="G16" s="191">
        <v>0</v>
      </c>
      <c r="H16" s="191">
        <v>0</v>
      </c>
      <c r="I16" s="191">
        <v>0</v>
      </c>
      <c r="J16" s="191">
        <v>0</v>
      </c>
      <c r="K16" s="191">
        <v>0</v>
      </c>
      <c r="L16" s="333">
        <v>0</v>
      </c>
      <c r="M16" s="320"/>
      <c r="N16" s="227"/>
      <c r="O16" s="18"/>
      <c r="P16" s="7"/>
      <c r="Q16" s="7"/>
      <c r="R16" s="7"/>
      <c r="S16" s="42" t="s">
        <v>47</v>
      </c>
      <c r="T16" s="191">
        <v>0</v>
      </c>
      <c r="U16" s="191">
        <v>0</v>
      </c>
      <c r="V16" s="191">
        <v>0</v>
      </c>
      <c r="W16" s="191">
        <v>0</v>
      </c>
      <c r="X16" s="191">
        <v>0</v>
      </c>
      <c r="Y16" s="333">
        <v>0</v>
      </c>
      <c r="Z16" s="227"/>
      <c r="AA16" s="227"/>
    </row>
    <row r="17" spans="1:27" x14ac:dyDescent="0.25">
      <c r="A17" s="227"/>
      <c r="B17" s="18"/>
      <c r="C17" s="7"/>
      <c r="D17" s="7"/>
      <c r="E17" s="7"/>
      <c r="F17" s="42" t="s">
        <v>48</v>
      </c>
      <c r="G17" s="191">
        <v>0</v>
      </c>
      <c r="H17" s="191">
        <v>0</v>
      </c>
      <c r="I17" s="191">
        <v>0</v>
      </c>
      <c r="J17" s="191">
        <v>0</v>
      </c>
      <c r="K17" s="191">
        <v>0</v>
      </c>
      <c r="L17" s="333">
        <v>0</v>
      </c>
      <c r="M17" s="320"/>
      <c r="N17" s="227"/>
      <c r="O17" s="18"/>
      <c r="P17" s="7"/>
      <c r="Q17" s="7"/>
      <c r="R17" s="7"/>
      <c r="S17" s="42" t="s">
        <v>48</v>
      </c>
      <c r="T17" s="191">
        <v>0</v>
      </c>
      <c r="U17" s="191">
        <v>0</v>
      </c>
      <c r="V17" s="191">
        <v>0</v>
      </c>
      <c r="W17" s="191">
        <v>0</v>
      </c>
      <c r="X17" s="191">
        <v>0</v>
      </c>
      <c r="Y17" s="333">
        <v>0</v>
      </c>
      <c r="Z17" s="227"/>
      <c r="AA17" s="227"/>
    </row>
    <row r="18" spans="1:27" x14ac:dyDescent="0.25">
      <c r="A18" s="227"/>
      <c r="B18" s="18"/>
      <c r="C18" s="7"/>
      <c r="D18" s="7"/>
      <c r="E18" s="7"/>
      <c r="F18" s="42" t="s">
        <v>49</v>
      </c>
      <c r="G18" s="191">
        <v>0</v>
      </c>
      <c r="H18" s="191">
        <v>0</v>
      </c>
      <c r="I18" s="191">
        <v>0</v>
      </c>
      <c r="J18" s="191">
        <v>0</v>
      </c>
      <c r="K18" s="191">
        <v>0</v>
      </c>
      <c r="L18" s="333">
        <v>0</v>
      </c>
      <c r="M18" s="320"/>
      <c r="N18" s="227"/>
      <c r="O18" s="18"/>
      <c r="P18" s="7"/>
      <c r="Q18" s="7"/>
      <c r="R18" s="7"/>
      <c r="S18" s="42" t="s">
        <v>49</v>
      </c>
      <c r="T18" s="191">
        <v>0</v>
      </c>
      <c r="U18" s="191">
        <v>0</v>
      </c>
      <c r="V18" s="191">
        <v>0</v>
      </c>
      <c r="W18" s="191">
        <v>0</v>
      </c>
      <c r="X18" s="191">
        <v>0</v>
      </c>
      <c r="Y18" s="333">
        <v>0</v>
      </c>
      <c r="Z18" s="227"/>
      <c r="AA18" s="227"/>
    </row>
    <row r="19" spans="1:27" x14ac:dyDescent="0.25">
      <c r="A19" s="227"/>
      <c r="B19" s="18"/>
      <c r="C19" s="50"/>
      <c r="D19" s="300" t="s">
        <v>50</v>
      </c>
      <c r="E19" s="309">
        <f>Inputs!J8</f>
        <v>0</v>
      </c>
      <c r="F19" s="42" t="s">
        <v>51</v>
      </c>
      <c r="G19" s="191">
        <v>0</v>
      </c>
      <c r="H19" s="191">
        <v>0</v>
      </c>
      <c r="I19" s="191">
        <v>0</v>
      </c>
      <c r="J19" s="191">
        <v>0</v>
      </c>
      <c r="K19" s="191">
        <v>0</v>
      </c>
      <c r="L19" s="333">
        <v>0</v>
      </c>
      <c r="M19" s="320"/>
      <c r="N19" s="227"/>
      <c r="O19" s="18"/>
      <c r="P19" s="50"/>
      <c r="Q19" s="300" t="s">
        <v>50</v>
      </c>
      <c r="R19" s="309">
        <f>Inputs!J9</f>
        <v>0</v>
      </c>
      <c r="S19" s="42" t="s">
        <v>51</v>
      </c>
      <c r="T19" s="191">
        <v>0</v>
      </c>
      <c r="U19" s="191">
        <v>0</v>
      </c>
      <c r="V19" s="191">
        <v>0</v>
      </c>
      <c r="W19" s="191">
        <v>0</v>
      </c>
      <c r="X19" s="191">
        <v>0</v>
      </c>
      <c r="Y19" s="333">
        <v>0</v>
      </c>
      <c r="Z19" s="227"/>
      <c r="AA19" s="227"/>
    </row>
    <row r="20" spans="1:27" x14ac:dyDescent="0.25">
      <c r="A20" s="227"/>
      <c r="B20" s="18"/>
      <c r="C20" s="7" t="s">
        <v>52</v>
      </c>
      <c r="D20" s="7"/>
      <c r="E20" s="414"/>
      <c r="F20" s="415"/>
      <c r="G20" s="191">
        <v>0</v>
      </c>
      <c r="H20" s="191">
        <v>0</v>
      </c>
      <c r="I20" s="191">
        <v>0</v>
      </c>
      <c r="J20" s="191">
        <v>0</v>
      </c>
      <c r="K20" s="191">
        <v>0</v>
      </c>
      <c r="L20" s="333">
        <v>0</v>
      </c>
      <c r="M20" s="320"/>
      <c r="N20" s="227"/>
      <c r="O20" s="18"/>
      <c r="P20" s="7" t="s">
        <v>52</v>
      </c>
      <c r="Q20" s="7"/>
      <c r="R20" s="414"/>
      <c r="S20" s="415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333">
        <v>0</v>
      </c>
      <c r="Z20" s="227"/>
      <c r="AA20" s="227"/>
    </row>
    <row r="21" spans="1:27" x14ac:dyDescent="0.25">
      <c r="A21" s="227"/>
      <c r="B21" s="18"/>
      <c r="C21" s="7" t="s">
        <v>52</v>
      </c>
      <c r="D21" s="7"/>
      <c r="E21" s="416"/>
      <c r="F21" s="417"/>
      <c r="G21" s="191">
        <v>0</v>
      </c>
      <c r="H21" s="191">
        <v>0</v>
      </c>
      <c r="I21" s="191">
        <v>0</v>
      </c>
      <c r="J21" s="191">
        <v>0</v>
      </c>
      <c r="K21" s="191">
        <v>0</v>
      </c>
      <c r="L21" s="333">
        <v>0</v>
      </c>
      <c r="M21" s="320"/>
      <c r="N21" s="227"/>
      <c r="O21" s="18"/>
      <c r="P21" s="7" t="s">
        <v>52</v>
      </c>
      <c r="Q21" s="7"/>
      <c r="R21" s="416"/>
      <c r="S21" s="417"/>
      <c r="T21" s="191">
        <v>0</v>
      </c>
      <c r="U21" s="191">
        <v>0</v>
      </c>
      <c r="V21" s="191">
        <v>0</v>
      </c>
      <c r="W21" s="191">
        <v>0</v>
      </c>
      <c r="X21" s="191">
        <v>0</v>
      </c>
      <c r="Y21" s="333">
        <v>0</v>
      </c>
      <c r="Z21" s="227"/>
      <c r="AA21" s="227"/>
    </row>
    <row r="22" spans="1:27" x14ac:dyDescent="0.25">
      <c r="A22" s="227"/>
      <c r="B22" s="20"/>
      <c r="C22" s="298" t="s">
        <v>52</v>
      </c>
      <c r="D22" s="298"/>
      <c r="E22" s="416"/>
      <c r="F22" s="417"/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334">
        <v>0</v>
      </c>
      <c r="M22" s="320"/>
      <c r="N22" s="227"/>
      <c r="O22" s="20"/>
      <c r="P22" s="298" t="s">
        <v>52</v>
      </c>
      <c r="Q22" s="298"/>
      <c r="R22" s="416"/>
      <c r="S22" s="417"/>
      <c r="T22" s="213">
        <v>0</v>
      </c>
      <c r="U22" s="213">
        <v>0</v>
      </c>
      <c r="V22" s="213">
        <v>0</v>
      </c>
      <c r="W22" s="213">
        <v>0</v>
      </c>
      <c r="X22" s="213">
        <v>0</v>
      </c>
      <c r="Y22" s="334">
        <v>0</v>
      </c>
      <c r="Z22" s="227"/>
      <c r="AA22" s="227"/>
    </row>
    <row r="23" spans="1:27" x14ac:dyDescent="0.25">
      <c r="A23" s="227"/>
      <c r="B23" s="18"/>
      <c r="C23" s="7"/>
      <c r="D23" s="7"/>
      <c r="E23" s="7" t="s">
        <v>53</v>
      </c>
      <c r="F23" s="19"/>
      <c r="G23" s="310">
        <f t="shared" ref="G23:L23" si="4">SUM(G15:G22)</f>
        <v>0</v>
      </c>
      <c r="H23" s="310">
        <f t="shared" si="4"/>
        <v>0</v>
      </c>
      <c r="I23" s="310">
        <f t="shared" si="4"/>
        <v>0</v>
      </c>
      <c r="J23" s="310">
        <f t="shared" si="4"/>
        <v>0</v>
      </c>
      <c r="K23" s="310">
        <f t="shared" si="4"/>
        <v>0</v>
      </c>
      <c r="L23" s="310">
        <f t="shared" si="4"/>
        <v>0</v>
      </c>
      <c r="M23" s="321"/>
      <c r="N23" s="227"/>
      <c r="O23" s="18"/>
      <c r="P23" s="7"/>
      <c r="Q23" s="7"/>
      <c r="R23" s="7" t="s">
        <v>53</v>
      </c>
      <c r="S23" s="19"/>
      <c r="T23" s="310">
        <f t="shared" ref="T23:Y23" si="5">SUM(T15:T22)</f>
        <v>0</v>
      </c>
      <c r="U23" s="310">
        <f t="shared" si="5"/>
        <v>0</v>
      </c>
      <c r="V23" s="310">
        <f t="shared" si="5"/>
        <v>0</v>
      </c>
      <c r="W23" s="310">
        <f t="shared" si="5"/>
        <v>0</v>
      </c>
      <c r="X23" s="310">
        <f t="shared" si="5"/>
        <v>0</v>
      </c>
      <c r="Y23" s="310">
        <f t="shared" si="5"/>
        <v>0</v>
      </c>
      <c r="Z23" s="227"/>
      <c r="AA23" s="227"/>
    </row>
    <row r="24" spans="1:27" x14ac:dyDescent="0.25">
      <c r="A24" s="227"/>
      <c r="B24" s="18"/>
      <c r="C24" s="7"/>
      <c r="D24" s="7"/>
      <c r="E24" s="7"/>
      <c r="F24" s="19"/>
      <c r="G24" s="52"/>
      <c r="H24" s="52"/>
      <c r="I24" s="52"/>
      <c r="J24" s="52"/>
      <c r="K24" s="52"/>
      <c r="L24" s="317"/>
      <c r="M24" s="311"/>
      <c r="N24" s="227"/>
      <c r="O24" s="18"/>
      <c r="P24" s="7"/>
      <c r="Q24" s="7"/>
      <c r="R24" s="7"/>
      <c r="S24" s="19"/>
      <c r="T24" s="52"/>
      <c r="U24" s="52"/>
      <c r="V24" s="52"/>
      <c r="W24" s="52"/>
      <c r="X24" s="52"/>
      <c r="Y24" s="317"/>
      <c r="Z24" s="227"/>
      <c r="AA24" s="227"/>
    </row>
    <row r="25" spans="1:27" x14ac:dyDescent="0.25">
      <c r="A25" s="227"/>
      <c r="B25" s="20" t="s">
        <v>54</v>
      </c>
      <c r="C25" s="298"/>
      <c r="D25" s="298"/>
      <c r="E25" s="298"/>
      <c r="F25" s="299"/>
      <c r="G25" s="318">
        <f t="shared" ref="G25:L25" si="6">G14+(G14*G23)</f>
        <v>0</v>
      </c>
      <c r="H25" s="318">
        <f t="shared" si="6"/>
        <v>0</v>
      </c>
      <c r="I25" s="318">
        <f t="shared" si="6"/>
        <v>0</v>
      </c>
      <c r="J25" s="318">
        <f t="shared" si="6"/>
        <v>0</v>
      </c>
      <c r="K25" s="318">
        <f t="shared" si="6"/>
        <v>0</v>
      </c>
      <c r="L25" s="318">
        <f t="shared" si="6"/>
        <v>0</v>
      </c>
      <c r="M25" s="94"/>
      <c r="N25" s="227"/>
      <c r="O25" s="20" t="s">
        <v>54</v>
      </c>
      <c r="P25" s="298"/>
      <c r="Q25" s="298"/>
      <c r="R25" s="298"/>
      <c r="S25" s="299"/>
      <c r="T25" s="318">
        <f t="shared" ref="T25:Y25" si="7">T14+(T14*T23)</f>
        <v>0</v>
      </c>
      <c r="U25" s="318">
        <f t="shared" si="7"/>
        <v>0</v>
      </c>
      <c r="V25" s="318">
        <f t="shared" si="7"/>
        <v>0</v>
      </c>
      <c r="W25" s="318">
        <f t="shared" si="7"/>
        <v>0</v>
      </c>
      <c r="X25" s="318">
        <f t="shared" si="7"/>
        <v>0</v>
      </c>
      <c r="Y25" s="318">
        <f t="shared" si="7"/>
        <v>0</v>
      </c>
      <c r="Z25" s="227"/>
      <c r="AA25" s="227"/>
    </row>
    <row r="26" spans="1:27" x14ac:dyDescent="0.25">
      <c r="A26" s="227"/>
      <c r="B26" s="7"/>
      <c r="C26" s="7"/>
      <c r="D26" s="7"/>
      <c r="E26" s="7"/>
      <c r="F26" s="7"/>
      <c r="G26" s="7"/>
      <c r="H26" s="295"/>
      <c r="I26" s="7"/>
      <c r="J26" s="7"/>
      <c r="K26" s="7"/>
      <c r="L26" s="7"/>
      <c r="M26" s="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</row>
    <row r="27" spans="1:27" x14ac:dyDescent="0.25">
      <c r="A27" s="227"/>
      <c r="B27" s="7"/>
      <c r="C27" s="7"/>
      <c r="D27" s="7"/>
      <c r="E27" s="7"/>
      <c r="F27" s="7"/>
      <c r="G27" s="7"/>
      <c r="H27" s="303"/>
      <c r="I27" s="7"/>
      <c r="J27" s="7"/>
      <c r="K27" s="7"/>
      <c r="L27" s="7"/>
      <c r="M27" s="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</row>
    <row r="28" spans="1:27" x14ac:dyDescent="0.25">
      <c r="A28" s="227"/>
      <c r="B28" s="7"/>
      <c r="C28" s="7"/>
      <c r="D28" s="7"/>
      <c r="E28" s="7"/>
      <c r="F28" s="7"/>
      <c r="G28" s="7"/>
      <c r="H28" s="303"/>
      <c r="I28" s="7"/>
      <c r="J28" s="7"/>
      <c r="K28" s="7"/>
      <c r="L28" s="7"/>
      <c r="M28" s="7"/>
      <c r="N28" s="60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</row>
    <row r="29" spans="1:27" x14ac:dyDescent="0.25">
      <c r="A29" s="230"/>
      <c r="B29" s="231"/>
      <c r="C29" s="231"/>
      <c r="D29" s="231"/>
      <c r="E29" s="231"/>
      <c r="F29" s="231"/>
      <c r="G29" s="231"/>
      <c r="H29" s="396"/>
      <c r="I29" s="231"/>
      <c r="J29" s="231"/>
      <c r="K29" s="231"/>
      <c r="L29" s="231"/>
      <c r="M29" s="231"/>
      <c r="N29" s="230"/>
      <c r="O29" s="230"/>
      <c r="P29" s="230"/>
      <c r="Q29" s="230"/>
      <c r="R29" s="230"/>
      <c r="S29" s="230"/>
      <c r="T29" s="230"/>
      <c r="U29" s="230"/>
      <c r="V29" s="397" t="s">
        <v>251</v>
      </c>
      <c r="W29" s="230"/>
      <c r="X29" s="230"/>
      <c r="Y29" s="230"/>
      <c r="Z29" s="230"/>
      <c r="AA29" s="230"/>
    </row>
    <row r="30" spans="1:27" x14ac:dyDescent="0.25">
      <c r="A30" s="230"/>
      <c r="B30" s="231"/>
      <c r="C30" s="231"/>
      <c r="D30" s="231"/>
      <c r="E30" s="231"/>
      <c r="F30" s="231"/>
      <c r="G30" s="398">
        <f>Inputs!J8</f>
        <v>0</v>
      </c>
      <c r="H30" s="399" t="s">
        <v>248</v>
      </c>
      <c r="I30" s="391">
        <v>0</v>
      </c>
      <c r="J30" s="399" t="s">
        <v>61</v>
      </c>
      <c r="K30" s="391">
        <f>G30*I30</f>
        <v>0</v>
      </c>
      <c r="L30" s="231"/>
      <c r="M30" s="231"/>
      <c r="N30" s="230"/>
      <c r="O30" s="230"/>
      <c r="P30" s="230"/>
      <c r="Q30" s="230" t="s">
        <v>247</v>
      </c>
      <c r="R30" s="230"/>
      <c r="S30" s="230"/>
      <c r="T30" s="398">
        <f>Inputs!J9</f>
        <v>0</v>
      </c>
      <c r="U30" s="399" t="s">
        <v>248</v>
      </c>
      <c r="V30" s="391">
        <v>0</v>
      </c>
      <c r="W30" s="399" t="s">
        <v>61</v>
      </c>
      <c r="X30" s="391">
        <f>T30*V30</f>
        <v>0</v>
      </c>
      <c r="Y30" s="230"/>
      <c r="Z30" s="230"/>
      <c r="AA30" s="230"/>
    </row>
    <row r="31" spans="1:27" x14ac:dyDescent="0.25">
      <c r="A31" s="230"/>
      <c r="B31" s="231"/>
      <c r="C31" s="231"/>
      <c r="D31" s="231"/>
      <c r="E31" s="231"/>
      <c r="F31" s="231"/>
      <c r="G31" s="231"/>
      <c r="H31" s="396"/>
      <c r="I31" s="231"/>
      <c r="J31" s="231"/>
      <c r="K31" s="231"/>
      <c r="L31" s="231"/>
      <c r="M31" s="231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</row>
    <row r="32" spans="1:27" x14ac:dyDescent="0.25">
      <c r="A32" s="230"/>
      <c r="B32" s="231"/>
      <c r="C32" s="231"/>
      <c r="D32" s="231"/>
      <c r="E32" s="231"/>
      <c r="F32" s="231"/>
      <c r="G32" s="231"/>
      <c r="H32" s="231"/>
      <c r="I32" s="232"/>
      <c r="J32" s="400" t="s">
        <v>253</v>
      </c>
      <c r="K32" s="422">
        <v>0</v>
      </c>
      <c r="L32" s="422"/>
      <c r="M32" s="231"/>
      <c r="N32" s="230"/>
      <c r="O32" s="230"/>
      <c r="P32" s="230"/>
      <c r="Q32" s="230"/>
      <c r="R32" s="230"/>
      <c r="S32" s="230"/>
      <c r="T32" s="230"/>
      <c r="U32" s="230"/>
      <c r="V32" s="394"/>
      <c r="W32" s="401" t="s">
        <v>205</v>
      </c>
      <c r="X32" s="423">
        <v>0</v>
      </c>
      <c r="Y32" s="423"/>
      <c r="Z32" s="230"/>
      <c r="AA32" s="230"/>
    </row>
    <row r="33" spans="1:27" x14ac:dyDescent="0.25">
      <c r="A33" s="230"/>
      <c r="B33" s="231"/>
      <c r="C33" s="231"/>
      <c r="D33" s="231"/>
      <c r="E33" s="231"/>
      <c r="F33" s="231"/>
      <c r="G33" s="231"/>
      <c r="H33" s="312"/>
      <c r="I33" s="231"/>
      <c r="J33" s="231"/>
      <c r="K33" s="231"/>
      <c r="L33" s="231"/>
      <c r="M33" s="231"/>
      <c r="N33" s="230"/>
      <c r="O33" s="230"/>
      <c r="P33" s="230"/>
      <c r="Q33" s="230"/>
      <c r="R33" s="393" t="s">
        <v>250</v>
      </c>
      <c r="S33" s="230"/>
      <c r="T33" s="398">
        <f>Inputs!J12</f>
        <v>0</v>
      </c>
      <c r="U33" s="399" t="s">
        <v>248</v>
      </c>
      <c r="V33" s="391">
        <f>V30</f>
        <v>0</v>
      </c>
      <c r="W33" s="393" t="s">
        <v>249</v>
      </c>
      <c r="X33" s="420">
        <f>T33*V33</f>
        <v>0</v>
      </c>
      <c r="Y33" s="420"/>
      <c r="Z33" s="230"/>
      <c r="AA33" s="230"/>
    </row>
    <row r="34" spans="1:27" x14ac:dyDescent="0.25">
      <c r="A34" s="230"/>
      <c r="B34" s="231"/>
      <c r="C34" s="231"/>
      <c r="D34" s="231"/>
      <c r="E34" s="231"/>
      <c r="F34" s="231"/>
      <c r="G34" s="231"/>
      <c r="H34" s="312"/>
      <c r="I34" s="231"/>
      <c r="J34" s="231"/>
      <c r="K34" s="231"/>
      <c r="L34" s="231"/>
      <c r="M34" s="231"/>
      <c r="N34" s="230"/>
      <c r="O34" s="230"/>
      <c r="P34" s="230"/>
      <c r="Q34" s="230"/>
      <c r="R34" s="230"/>
      <c r="S34" s="230"/>
      <c r="T34" s="230"/>
      <c r="U34" s="230"/>
      <c r="V34" s="230"/>
      <c r="W34" s="401" t="s">
        <v>252</v>
      </c>
      <c r="X34" s="421">
        <v>0</v>
      </c>
      <c r="Y34" s="421"/>
      <c r="Z34" s="230"/>
      <c r="AA34" s="230"/>
    </row>
    <row r="35" spans="1:27" x14ac:dyDescent="0.25">
      <c r="A35" s="230"/>
      <c r="B35" s="231"/>
      <c r="C35" s="231"/>
      <c r="D35" s="231"/>
      <c r="E35" s="231"/>
      <c r="F35" s="231"/>
      <c r="G35" s="231"/>
      <c r="H35" s="312"/>
      <c r="I35" s="231"/>
      <c r="J35" s="231"/>
      <c r="K35" s="231"/>
      <c r="L35" s="231"/>
      <c r="M35" s="231"/>
      <c r="N35" s="230"/>
      <c r="O35" s="230"/>
      <c r="P35" s="230"/>
      <c r="Q35" s="230"/>
      <c r="R35" s="230"/>
      <c r="S35" s="230"/>
      <c r="T35" s="230"/>
      <c r="U35" s="230"/>
      <c r="V35" s="230"/>
      <c r="W35" s="401"/>
      <c r="X35" s="402"/>
      <c r="Y35" s="402"/>
      <c r="Z35" s="230"/>
      <c r="AA35" s="230"/>
    </row>
    <row r="36" spans="1:27" x14ac:dyDescent="0.25">
      <c r="A36" s="227"/>
      <c r="B36" s="7"/>
      <c r="C36" s="7"/>
      <c r="D36" s="7"/>
      <c r="E36" s="7"/>
      <c r="F36" s="7"/>
      <c r="G36" s="7"/>
      <c r="H36" s="34"/>
      <c r="I36" s="7"/>
      <c r="J36" s="7"/>
      <c r="K36" s="7"/>
      <c r="L36" s="7"/>
      <c r="M36" s="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</row>
    <row r="37" spans="1:27" x14ac:dyDescent="0.25">
      <c r="A37" s="227"/>
      <c r="B37" s="7"/>
      <c r="C37" s="304"/>
      <c r="D37" s="304"/>
      <c r="E37" s="304"/>
      <c r="F37" s="304"/>
      <c r="G37" s="304"/>
      <c r="H37" s="371"/>
      <c r="I37" s="304"/>
      <c r="J37" s="304"/>
      <c r="K37" s="304"/>
      <c r="L37" s="304"/>
      <c r="M37" s="372" t="s">
        <v>244</v>
      </c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227"/>
      <c r="AA37" s="227"/>
    </row>
    <row r="38" spans="1:27" x14ac:dyDescent="0.25">
      <c r="A38" s="227"/>
      <c r="B38" s="7"/>
      <c r="C38" s="7"/>
      <c r="D38" s="7"/>
      <c r="E38" s="7"/>
      <c r="F38" s="7"/>
      <c r="G38" s="7"/>
      <c r="H38" s="34"/>
      <c r="I38" s="7"/>
      <c r="J38" s="7"/>
      <c r="K38" s="7"/>
      <c r="L38" s="7"/>
      <c r="M38" s="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</row>
    <row r="39" spans="1:27" x14ac:dyDescent="0.25">
      <c r="A39" s="227"/>
      <c r="B39" s="7"/>
      <c r="C39" s="7"/>
      <c r="D39" s="7"/>
      <c r="E39" s="323"/>
      <c r="F39" s="323"/>
      <c r="G39" s="323"/>
      <c r="H39" s="323"/>
      <c r="I39" s="323"/>
      <c r="J39" s="323"/>
      <c r="K39" s="323"/>
      <c r="L39" s="323"/>
      <c r="M39" s="323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</row>
    <row r="40" spans="1:27" x14ac:dyDescent="0.25">
      <c r="A40" s="227"/>
      <c r="B40" s="155" t="s">
        <v>34</v>
      </c>
      <c r="C40" s="297"/>
      <c r="D40" s="297"/>
      <c r="E40" s="297"/>
      <c r="F40" s="146" t="s">
        <v>35</v>
      </c>
      <c r="G40" s="263"/>
      <c r="H40" s="263"/>
      <c r="I40" s="263"/>
      <c r="J40" s="263"/>
      <c r="K40" s="263"/>
      <c r="L40" s="263"/>
      <c r="M40" s="323"/>
      <c r="N40" s="227"/>
      <c r="O40" s="155" t="s">
        <v>34</v>
      </c>
      <c r="P40" s="297"/>
      <c r="Q40" s="297"/>
      <c r="R40" s="297"/>
      <c r="S40" s="146" t="s">
        <v>35</v>
      </c>
      <c r="T40" s="263"/>
      <c r="U40" s="263"/>
      <c r="V40" s="263"/>
      <c r="W40" s="263"/>
      <c r="X40" s="263"/>
      <c r="Y40" s="263"/>
      <c r="Z40" s="227"/>
      <c r="AA40" s="227"/>
    </row>
    <row r="41" spans="1:27" x14ac:dyDescent="0.25">
      <c r="A41" s="227"/>
      <c r="B41" s="18"/>
      <c r="C41" s="7"/>
      <c r="D41" s="7"/>
      <c r="E41" s="7"/>
      <c r="F41" s="32" t="s">
        <v>36</v>
      </c>
      <c r="G41" s="325"/>
      <c r="H41" s="325"/>
      <c r="I41" s="325"/>
      <c r="J41" s="325"/>
      <c r="K41" s="325"/>
      <c r="L41" s="326"/>
      <c r="M41" s="324"/>
      <c r="N41" s="227"/>
      <c r="O41" s="18"/>
      <c r="P41" s="7"/>
      <c r="Q41" s="7"/>
      <c r="R41" s="7"/>
      <c r="S41" s="32" t="s">
        <v>36</v>
      </c>
      <c r="T41" s="325"/>
      <c r="U41" s="325"/>
      <c r="V41" s="325"/>
      <c r="W41" s="325"/>
      <c r="X41" s="325"/>
      <c r="Y41" s="326"/>
      <c r="Z41" s="227"/>
      <c r="AA41" s="227"/>
    </row>
    <row r="42" spans="1:27" x14ac:dyDescent="0.25">
      <c r="A42" s="227"/>
      <c r="B42" s="18"/>
      <c r="C42" s="7"/>
      <c r="D42" s="7"/>
      <c r="E42" s="32" t="s">
        <v>37</v>
      </c>
      <c r="F42" s="41"/>
      <c r="G42" s="327">
        <v>0</v>
      </c>
      <c r="H42" s="327">
        <v>0</v>
      </c>
      <c r="I42" s="327">
        <v>0</v>
      </c>
      <c r="J42" s="327">
        <v>0</v>
      </c>
      <c r="K42" s="327">
        <v>0</v>
      </c>
      <c r="L42" s="328">
        <v>0</v>
      </c>
      <c r="M42" s="324"/>
      <c r="N42" s="227"/>
      <c r="O42" s="18"/>
      <c r="P42" s="7"/>
      <c r="Q42" s="7"/>
      <c r="R42" s="32" t="s">
        <v>37</v>
      </c>
      <c r="S42" s="41"/>
      <c r="T42" s="327">
        <v>0</v>
      </c>
      <c r="U42" s="327">
        <v>0</v>
      </c>
      <c r="V42" s="327">
        <v>0</v>
      </c>
      <c r="W42" s="327">
        <v>0</v>
      </c>
      <c r="X42" s="327">
        <v>0</v>
      </c>
      <c r="Y42" s="328">
        <v>0</v>
      </c>
      <c r="Z42" s="227"/>
      <c r="AA42" s="227"/>
    </row>
    <row r="43" spans="1:27" x14ac:dyDescent="0.25">
      <c r="A43" s="227"/>
      <c r="B43" s="18" t="s">
        <v>38</v>
      </c>
      <c r="C43" s="7"/>
      <c r="D43" s="7"/>
      <c r="E43" s="7"/>
      <c r="F43" s="19"/>
      <c r="G43" s="327">
        <v>0</v>
      </c>
      <c r="H43" s="327">
        <v>0</v>
      </c>
      <c r="I43" s="327">
        <v>0</v>
      </c>
      <c r="J43" s="327">
        <v>0</v>
      </c>
      <c r="K43" s="327">
        <v>0</v>
      </c>
      <c r="L43" s="328">
        <v>0</v>
      </c>
      <c r="M43" s="324"/>
      <c r="N43" s="227"/>
      <c r="O43" s="18" t="s">
        <v>38</v>
      </c>
      <c r="P43" s="7"/>
      <c r="Q43" s="7"/>
      <c r="R43" s="7"/>
      <c r="S43" s="19"/>
      <c r="T43" s="327">
        <v>0</v>
      </c>
      <c r="U43" s="327">
        <v>0</v>
      </c>
      <c r="V43" s="327">
        <v>0</v>
      </c>
      <c r="W43" s="327">
        <v>0</v>
      </c>
      <c r="X43" s="327">
        <v>0</v>
      </c>
      <c r="Y43" s="328">
        <v>0</v>
      </c>
      <c r="Z43" s="227"/>
      <c r="AA43" s="227"/>
    </row>
    <row r="44" spans="1:27" x14ac:dyDescent="0.25">
      <c r="A44" s="227"/>
      <c r="B44" s="18"/>
      <c r="C44" s="7"/>
      <c r="D44" s="7"/>
      <c r="E44" s="7"/>
      <c r="F44" s="42" t="s">
        <v>39</v>
      </c>
      <c r="G44" s="327">
        <v>0</v>
      </c>
      <c r="H44" s="327">
        <v>0</v>
      </c>
      <c r="I44" s="327">
        <v>0</v>
      </c>
      <c r="J44" s="327">
        <v>0</v>
      </c>
      <c r="K44" s="327">
        <v>0</v>
      </c>
      <c r="L44" s="328">
        <v>0</v>
      </c>
      <c r="M44" s="323"/>
      <c r="N44" s="227"/>
      <c r="O44" s="18"/>
      <c r="P44" s="7"/>
      <c r="Q44" s="7"/>
      <c r="R44" s="7"/>
      <c r="S44" s="42" t="s">
        <v>39</v>
      </c>
      <c r="T44" s="327">
        <v>0</v>
      </c>
      <c r="U44" s="327">
        <v>0</v>
      </c>
      <c r="V44" s="327">
        <v>0</v>
      </c>
      <c r="W44" s="327">
        <v>0</v>
      </c>
      <c r="X44" s="327">
        <v>0</v>
      </c>
      <c r="Y44" s="328">
        <v>0</v>
      </c>
      <c r="Z44" s="227"/>
      <c r="AA44" s="227"/>
    </row>
    <row r="45" spans="1:27" x14ac:dyDescent="0.25">
      <c r="A45" s="227"/>
      <c r="B45" s="18"/>
      <c r="C45" s="7"/>
      <c r="D45" s="7"/>
      <c r="E45" s="32"/>
      <c r="F45" s="42" t="s">
        <v>40</v>
      </c>
      <c r="G45" s="327">
        <v>0</v>
      </c>
      <c r="H45" s="327">
        <v>0</v>
      </c>
      <c r="I45" s="327">
        <v>0</v>
      </c>
      <c r="J45" s="327">
        <v>0</v>
      </c>
      <c r="K45" s="327">
        <v>0</v>
      </c>
      <c r="L45" s="328">
        <v>0</v>
      </c>
      <c r="M45" s="323"/>
      <c r="N45" s="227"/>
      <c r="O45" s="18"/>
      <c r="P45" s="7"/>
      <c r="Q45" s="7"/>
      <c r="R45" s="32"/>
      <c r="S45" s="42" t="s">
        <v>40</v>
      </c>
      <c r="T45" s="327">
        <v>0</v>
      </c>
      <c r="U45" s="327">
        <v>0</v>
      </c>
      <c r="V45" s="327">
        <v>0</v>
      </c>
      <c r="W45" s="327">
        <v>0</v>
      </c>
      <c r="X45" s="327">
        <v>0</v>
      </c>
      <c r="Y45" s="328">
        <v>0</v>
      </c>
      <c r="Z45" s="227"/>
      <c r="AA45" s="227"/>
    </row>
    <row r="46" spans="1:27" x14ac:dyDescent="0.25">
      <c r="A46" s="227"/>
      <c r="B46" s="20"/>
      <c r="C46" s="298"/>
      <c r="D46" s="298"/>
      <c r="E46" s="37"/>
      <c r="F46" s="301" t="s">
        <v>41</v>
      </c>
      <c r="G46" s="329">
        <v>0</v>
      </c>
      <c r="H46" s="329">
        <v>0</v>
      </c>
      <c r="I46" s="329">
        <v>0</v>
      </c>
      <c r="J46" s="329">
        <v>0</v>
      </c>
      <c r="K46" s="329">
        <v>0</v>
      </c>
      <c r="L46" s="330">
        <v>0</v>
      </c>
      <c r="M46" s="323"/>
      <c r="N46" s="227"/>
      <c r="O46" s="20"/>
      <c r="P46" s="298"/>
      <c r="Q46" s="298"/>
      <c r="R46" s="37"/>
      <c r="S46" s="301" t="s">
        <v>41</v>
      </c>
      <c r="T46" s="329">
        <v>0</v>
      </c>
      <c r="U46" s="329">
        <v>0</v>
      </c>
      <c r="V46" s="329">
        <v>0</v>
      </c>
      <c r="W46" s="329">
        <v>0</v>
      </c>
      <c r="X46" s="329">
        <v>0</v>
      </c>
      <c r="Y46" s="330">
        <v>0</v>
      </c>
      <c r="Z46" s="227"/>
      <c r="AA46" s="227"/>
    </row>
    <row r="47" spans="1:27" x14ac:dyDescent="0.25">
      <c r="A47" s="227"/>
      <c r="B47" s="18" t="s">
        <v>42</v>
      </c>
      <c r="C47" s="7"/>
      <c r="D47" s="7"/>
      <c r="E47" s="7"/>
      <c r="F47" s="41"/>
      <c r="G47" s="307">
        <f t="shared" ref="G47:L47" si="8">SUM(G42:G46)</f>
        <v>0</v>
      </c>
      <c r="H47" s="307">
        <f t="shared" si="8"/>
        <v>0</v>
      </c>
      <c r="I47" s="307">
        <f t="shared" si="8"/>
        <v>0</v>
      </c>
      <c r="J47" s="307">
        <f t="shared" si="8"/>
        <v>0</v>
      </c>
      <c r="K47" s="307">
        <f t="shared" si="8"/>
        <v>0</v>
      </c>
      <c r="L47" s="316">
        <f t="shared" si="8"/>
        <v>0</v>
      </c>
      <c r="M47" s="323"/>
      <c r="N47" s="227"/>
      <c r="O47" s="18" t="s">
        <v>42</v>
      </c>
      <c r="P47" s="7"/>
      <c r="Q47" s="7"/>
      <c r="R47" s="7"/>
      <c r="S47" s="41"/>
      <c r="T47" s="307">
        <f t="shared" ref="T47:Y47" si="9">SUM(T42:T46)</f>
        <v>0</v>
      </c>
      <c r="U47" s="307">
        <f t="shared" si="9"/>
        <v>0</v>
      </c>
      <c r="V47" s="307">
        <f t="shared" si="9"/>
        <v>0</v>
      </c>
      <c r="W47" s="307">
        <f t="shared" si="9"/>
        <v>0</v>
      </c>
      <c r="X47" s="307">
        <f t="shared" si="9"/>
        <v>0</v>
      </c>
      <c r="Y47" s="316">
        <f t="shared" si="9"/>
        <v>0</v>
      </c>
      <c r="Z47" s="227"/>
      <c r="AA47" s="227"/>
    </row>
    <row r="48" spans="1:27" x14ac:dyDescent="0.25">
      <c r="A48" s="227"/>
      <c r="B48" s="20"/>
      <c r="C48" s="298" t="s">
        <v>43</v>
      </c>
      <c r="D48" s="298"/>
      <c r="E48" s="298"/>
      <c r="F48" s="299"/>
      <c r="G48" s="331">
        <v>0</v>
      </c>
      <c r="H48" s="331">
        <v>0</v>
      </c>
      <c r="I48" s="331">
        <v>0</v>
      </c>
      <c r="J48" s="331">
        <v>0</v>
      </c>
      <c r="K48" s="331">
        <v>0</v>
      </c>
      <c r="L48" s="332">
        <v>0</v>
      </c>
      <c r="M48" s="323"/>
      <c r="N48" s="227"/>
      <c r="O48" s="20"/>
      <c r="P48" s="298" t="s">
        <v>43</v>
      </c>
      <c r="Q48" s="298"/>
      <c r="R48" s="298"/>
      <c r="S48" s="299"/>
      <c r="T48" s="331">
        <v>0</v>
      </c>
      <c r="U48" s="331">
        <v>0</v>
      </c>
      <c r="V48" s="331">
        <v>0</v>
      </c>
      <c r="W48" s="331">
        <v>0</v>
      </c>
      <c r="X48" s="331">
        <v>0</v>
      </c>
      <c r="Y48" s="332">
        <v>0</v>
      </c>
      <c r="Z48" s="227"/>
      <c r="AA48" s="227"/>
    </row>
    <row r="49" spans="1:27" ht="15.75" thickBot="1" x14ac:dyDescent="0.3">
      <c r="A49" s="227"/>
      <c r="B49" s="143" t="s">
        <v>44</v>
      </c>
      <c r="C49" s="224"/>
      <c r="D49" s="224"/>
      <c r="E49" s="224"/>
      <c r="F49" s="49"/>
      <c r="G49" s="308" t="str">
        <f t="shared" ref="G49:L49" si="10">IF(G47,G47/G48,"0")</f>
        <v>0</v>
      </c>
      <c r="H49" s="308" t="str">
        <f t="shared" si="10"/>
        <v>0</v>
      </c>
      <c r="I49" s="308" t="str">
        <f t="shared" si="10"/>
        <v>0</v>
      </c>
      <c r="J49" s="308" t="str">
        <f t="shared" si="10"/>
        <v>0</v>
      </c>
      <c r="K49" s="308" t="str">
        <f t="shared" si="10"/>
        <v>0</v>
      </c>
      <c r="L49" s="308" t="str">
        <f t="shared" si="10"/>
        <v>0</v>
      </c>
      <c r="M49" s="323"/>
      <c r="N49" s="227"/>
      <c r="O49" s="143" t="s">
        <v>44</v>
      </c>
      <c r="P49" s="224"/>
      <c r="Q49" s="224"/>
      <c r="R49" s="224"/>
      <c r="S49" s="49"/>
      <c r="T49" s="308" t="str">
        <f t="shared" ref="T49:Y49" si="11">IF(T47,T47/T48,"0")</f>
        <v>0</v>
      </c>
      <c r="U49" s="308" t="str">
        <f t="shared" si="11"/>
        <v>0</v>
      </c>
      <c r="V49" s="308" t="str">
        <f t="shared" si="11"/>
        <v>0</v>
      </c>
      <c r="W49" s="308" t="str">
        <f t="shared" si="11"/>
        <v>0</v>
      </c>
      <c r="X49" s="308" t="str">
        <f t="shared" si="11"/>
        <v>0</v>
      </c>
      <c r="Y49" s="308" t="str">
        <f t="shared" si="11"/>
        <v>0</v>
      </c>
      <c r="Z49" s="227"/>
      <c r="AA49" s="227"/>
    </row>
    <row r="50" spans="1:27" x14ac:dyDescent="0.25">
      <c r="A50" s="227"/>
      <c r="B50" s="18"/>
      <c r="C50" s="7" t="s">
        <v>240</v>
      </c>
      <c r="D50" s="7"/>
      <c r="E50" s="7"/>
      <c r="F50" s="42" t="s">
        <v>46</v>
      </c>
      <c r="G50" s="191">
        <v>0</v>
      </c>
      <c r="H50" s="191">
        <v>0</v>
      </c>
      <c r="I50" s="191">
        <v>0</v>
      </c>
      <c r="J50" s="191">
        <v>0</v>
      </c>
      <c r="K50" s="191">
        <v>0</v>
      </c>
      <c r="L50" s="333">
        <v>0</v>
      </c>
      <c r="M50" s="323"/>
      <c r="N50" s="227"/>
      <c r="O50" s="18"/>
      <c r="P50" s="7" t="s">
        <v>240</v>
      </c>
      <c r="Q50" s="7"/>
      <c r="R50" s="7"/>
      <c r="S50" s="42" t="s">
        <v>46</v>
      </c>
      <c r="T50" s="191">
        <v>0</v>
      </c>
      <c r="U50" s="191">
        <v>0</v>
      </c>
      <c r="V50" s="191">
        <v>0</v>
      </c>
      <c r="W50" s="191">
        <v>0</v>
      </c>
      <c r="X50" s="191">
        <v>0</v>
      </c>
      <c r="Y50" s="333">
        <v>0</v>
      </c>
      <c r="Z50" s="227"/>
      <c r="AA50" s="227"/>
    </row>
    <row r="51" spans="1:27" x14ac:dyDescent="0.25">
      <c r="A51" s="227"/>
      <c r="B51" s="18"/>
      <c r="C51" s="7"/>
      <c r="D51" s="7"/>
      <c r="E51" s="7"/>
      <c r="F51" s="42" t="s">
        <v>47</v>
      </c>
      <c r="G51" s="191">
        <v>0</v>
      </c>
      <c r="H51" s="191">
        <v>0</v>
      </c>
      <c r="I51" s="191">
        <v>0</v>
      </c>
      <c r="J51" s="191">
        <v>0</v>
      </c>
      <c r="K51" s="191">
        <v>0</v>
      </c>
      <c r="L51" s="333">
        <v>0</v>
      </c>
      <c r="M51" s="323"/>
      <c r="N51" s="227"/>
      <c r="O51" s="18"/>
      <c r="P51" s="7"/>
      <c r="Q51" s="7"/>
      <c r="R51" s="7"/>
      <c r="S51" s="42" t="s">
        <v>47</v>
      </c>
      <c r="T51" s="191">
        <v>0</v>
      </c>
      <c r="U51" s="191">
        <v>0</v>
      </c>
      <c r="V51" s="191">
        <v>0</v>
      </c>
      <c r="W51" s="191">
        <v>0</v>
      </c>
      <c r="X51" s="191">
        <v>0</v>
      </c>
      <c r="Y51" s="333">
        <v>0</v>
      </c>
      <c r="Z51" s="227"/>
      <c r="AA51" s="227"/>
    </row>
    <row r="52" spans="1:27" x14ac:dyDescent="0.25">
      <c r="A52" s="227"/>
      <c r="B52" s="18"/>
      <c r="C52" s="7"/>
      <c r="D52" s="7"/>
      <c r="E52" s="7"/>
      <c r="F52" s="42" t="s">
        <v>48</v>
      </c>
      <c r="G52" s="191">
        <v>0</v>
      </c>
      <c r="H52" s="191">
        <v>0</v>
      </c>
      <c r="I52" s="191">
        <v>0</v>
      </c>
      <c r="J52" s="191">
        <v>0</v>
      </c>
      <c r="K52" s="191">
        <v>0</v>
      </c>
      <c r="L52" s="333">
        <v>0</v>
      </c>
      <c r="M52" s="323"/>
      <c r="N52" s="227"/>
      <c r="O52" s="18"/>
      <c r="P52" s="7"/>
      <c r="Q52" s="7"/>
      <c r="R52" s="7"/>
      <c r="S52" s="42" t="s">
        <v>48</v>
      </c>
      <c r="T52" s="191">
        <v>0</v>
      </c>
      <c r="U52" s="191">
        <v>0</v>
      </c>
      <c r="V52" s="191">
        <v>0</v>
      </c>
      <c r="W52" s="191">
        <v>0</v>
      </c>
      <c r="X52" s="191">
        <v>0</v>
      </c>
      <c r="Y52" s="333">
        <v>0</v>
      </c>
      <c r="Z52" s="227"/>
      <c r="AA52" s="227"/>
    </row>
    <row r="53" spans="1:27" x14ac:dyDescent="0.25">
      <c r="A53" s="227"/>
      <c r="B53" s="18"/>
      <c r="C53" s="7"/>
      <c r="D53" s="7"/>
      <c r="E53" s="7"/>
      <c r="F53" s="42" t="s">
        <v>49</v>
      </c>
      <c r="G53" s="191">
        <v>0</v>
      </c>
      <c r="H53" s="191">
        <v>0</v>
      </c>
      <c r="I53" s="191">
        <v>0</v>
      </c>
      <c r="J53" s="191">
        <v>0</v>
      </c>
      <c r="K53" s="191">
        <v>0</v>
      </c>
      <c r="L53" s="333">
        <v>0</v>
      </c>
      <c r="M53" s="323"/>
      <c r="N53" s="227"/>
      <c r="O53" s="18"/>
      <c r="P53" s="7"/>
      <c r="Q53" s="7"/>
      <c r="R53" s="7"/>
      <c r="S53" s="42" t="s">
        <v>49</v>
      </c>
      <c r="T53" s="191">
        <v>0</v>
      </c>
      <c r="U53" s="191">
        <v>0</v>
      </c>
      <c r="V53" s="191">
        <v>0</v>
      </c>
      <c r="W53" s="191">
        <v>0</v>
      </c>
      <c r="X53" s="191">
        <v>0</v>
      </c>
      <c r="Y53" s="333">
        <v>0</v>
      </c>
      <c r="Z53" s="227"/>
      <c r="AA53" s="227"/>
    </row>
    <row r="54" spans="1:27" x14ac:dyDescent="0.25">
      <c r="A54" s="227"/>
      <c r="B54" s="18"/>
      <c r="C54" s="50"/>
      <c r="D54" s="300" t="s">
        <v>50</v>
      </c>
      <c r="E54" s="335">
        <v>0</v>
      </c>
      <c r="F54" s="42" t="s">
        <v>51</v>
      </c>
      <c r="G54" s="191">
        <v>0</v>
      </c>
      <c r="H54" s="191">
        <v>0</v>
      </c>
      <c r="I54" s="191">
        <v>0</v>
      </c>
      <c r="J54" s="191">
        <v>0</v>
      </c>
      <c r="K54" s="191">
        <v>0</v>
      </c>
      <c r="L54" s="333">
        <v>0</v>
      </c>
      <c r="M54" s="323"/>
      <c r="N54" s="227"/>
      <c r="O54" s="18"/>
      <c r="P54" s="50"/>
      <c r="Q54" s="300" t="s">
        <v>50</v>
      </c>
      <c r="R54" s="335">
        <v>0</v>
      </c>
      <c r="S54" s="42" t="s">
        <v>51</v>
      </c>
      <c r="T54" s="191">
        <v>0</v>
      </c>
      <c r="U54" s="191">
        <v>0</v>
      </c>
      <c r="V54" s="191">
        <v>0</v>
      </c>
      <c r="W54" s="191">
        <v>0</v>
      </c>
      <c r="X54" s="191">
        <v>0</v>
      </c>
      <c r="Y54" s="333">
        <v>0</v>
      </c>
      <c r="Z54" s="227"/>
      <c r="AA54" s="227"/>
    </row>
    <row r="55" spans="1:27" x14ac:dyDescent="0.25">
      <c r="A55" s="227"/>
      <c r="B55" s="18"/>
      <c r="C55" s="7" t="s">
        <v>52</v>
      </c>
      <c r="D55" s="7"/>
      <c r="E55" s="414"/>
      <c r="F55" s="415"/>
      <c r="G55" s="191">
        <v>0</v>
      </c>
      <c r="H55" s="191">
        <v>0</v>
      </c>
      <c r="I55" s="191">
        <v>0</v>
      </c>
      <c r="J55" s="191">
        <v>0</v>
      </c>
      <c r="K55" s="191">
        <v>0</v>
      </c>
      <c r="L55" s="333">
        <v>0</v>
      </c>
      <c r="M55" s="323"/>
      <c r="N55" s="227"/>
      <c r="O55" s="18"/>
      <c r="P55" s="7" t="s">
        <v>52</v>
      </c>
      <c r="Q55" s="7"/>
      <c r="R55" s="414"/>
      <c r="S55" s="415"/>
      <c r="T55" s="191">
        <v>0</v>
      </c>
      <c r="U55" s="191">
        <v>0</v>
      </c>
      <c r="V55" s="191">
        <v>0</v>
      </c>
      <c r="W55" s="191">
        <v>0</v>
      </c>
      <c r="X55" s="191">
        <v>0</v>
      </c>
      <c r="Y55" s="333">
        <v>0</v>
      </c>
      <c r="Z55" s="227"/>
      <c r="AA55" s="227"/>
    </row>
    <row r="56" spans="1:27" x14ac:dyDescent="0.25">
      <c r="A56" s="227"/>
      <c r="B56" s="18"/>
      <c r="C56" s="7" t="s">
        <v>52</v>
      </c>
      <c r="D56" s="7"/>
      <c r="E56" s="416"/>
      <c r="F56" s="417"/>
      <c r="G56" s="191">
        <v>0</v>
      </c>
      <c r="H56" s="191">
        <v>0</v>
      </c>
      <c r="I56" s="191">
        <v>0</v>
      </c>
      <c r="J56" s="191">
        <v>0</v>
      </c>
      <c r="K56" s="191">
        <v>0</v>
      </c>
      <c r="L56" s="333">
        <v>0</v>
      </c>
      <c r="M56" s="323"/>
      <c r="N56" s="227"/>
      <c r="O56" s="18"/>
      <c r="P56" s="7" t="s">
        <v>52</v>
      </c>
      <c r="Q56" s="7"/>
      <c r="R56" s="416"/>
      <c r="S56" s="417"/>
      <c r="T56" s="191">
        <v>0</v>
      </c>
      <c r="U56" s="191">
        <v>0</v>
      </c>
      <c r="V56" s="191">
        <v>0</v>
      </c>
      <c r="W56" s="191">
        <v>0</v>
      </c>
      <c r="X56" s="191">
        <v>0</v>
      </c>
      <c r="Y56" s="333">
        <v>0</v>
      </c>
      <c r="Z56" s="227"/>
      <c r="AA56" s="227"/>
    </row>
    <row r="57" spans="1:27" x14ac:dyDescent="0.25">
      <c r="A57" s="227"/>
      <c r="B57" s="20"/>
      <c r="C57" s="298" t="s">
        <v>52</v>
      </c>
      <c r="D57" s="298"/>
      <c r="E57" s="416"/>
      <c r="F57" s="417"/>
      <c r="G57" s="213">
        <v>0</v>
      </c>
      <c r="H57" s="213">
        <v>0</v>
      </c>
      <c r="I57" s="213">
        <v>0</v>
      </c>
      <c r="J57" s="213">
        <v>0</v>
      </c>
      <c r="K57" s="213">
        <v>0</v>
      </c>
      <c r="L57" s="334">
        <v>0</v>
      </c>
      <c r="M57" s="323"/>
      <c r="N57" s="227"/>
      <c r="O57" s="20"/>
      <c r="P57" s="298" t="s">
        <v>52</v>
      </c>
      <c r="Q57" s="298"/>
      <c r="R57" s="416"/>
      <c r="S57" s="417"/>
      <c r="T57" s="213">
        <v>0</v>
      </c>
      <c r="U57" s="213">
        <v>0</v>
      </c>
      <c r="V57" s="213">
        <v>0</v>
      </c>
      <c r="W57" s="213">
        <v>0</v>
      </c>
      <c r="X57" s="213">
        <v>0</v>
      </c>
      <c r="Y57" s="334">
        <v>0</v>
      </c>
      <c r="Z57" s="227"/>
      <c r="AA57" s="227"/>
    </row>
    <row r="58" spans="1:27" x14ac:dyDescent="0.25">
      <c r="A58" s="227"/>
      <c r="B58" s="18"/>
      <c r="C58" s="7"/>
      <c r="D58" s="7"/>
      <c r="E58" s="7" t="s">
        <v>53</v>
      </c>
      <c r="F58" s="19"/>
      <c r="G58" s="310">
        <f t="shared" ref="G58:L58" si="12">SUM(G50:G57)</f>
        <v>0</v>
      </c>
      <c r="H58" s="310">
        <f t="shared" si="12"/>
        <v>0</v>
      </c>
      <c r="I58" s="310">
        <f t="shared" si="12"/>
        <v>0</v>
      </c>
      <c r="J58" s="310">
        <f t="shared" si="12"/>
        <v>0</v>
      </c>
      <c r="K58" s="310">
        <f t="shared" si="12"/>
        <v>0</v>
      </c>
      <c r="L58" s="310">
        <f t="shared" si="12"/>
        <v>0</v>
      </c>
      <c r="M58" s="323"/>
      <c r="N58" s="227"/>
      <c r="O58" s="18"/>
      <c r="P58" s="7"/>
      <c r="Q58" s="7"/>
      <c r="R58" s="7" t="s">
        <v>53</v>
      </c>
      <c r="S58" s="19"/>
      <c r="T58" s="310">
        <f t="shared" ref="T58:Y58" si="13">SUM(T50:T57)</f>
        <v>0</v>
      </c>
      <c r="U58" s="310">
        <f t="shared" si="13"/>
        <v>0</v>
      </c>
      <c r="V58" s="310">
        <f t="shared" si="13"/>
        <v>0</v>
      </c>
      <c r="W58" s="310">
        <f t="shared" si="13"/>
        <v>0</v>
      </c>
      <c r="X58" s="310">
        <f t="shared" si="13"/>
        <v>0</v>
      </c>
      <c r="Y58" s="310">
        <f t="shared" si="13"/>
        <v>0</v>
      </c>
      <c r="Z58" s="227"/>
      <c r="AA58" s="227"/>
    </row>
    <row r="59" spans="1:27" x14ac:dyDescent="0.25">
      <c r="A59" s="227"/>
      <c r="B59" s="18"/>
      <c r="C59" s="7"/>
      <c r="D59" s="7"/>
      <c r="E59" s="7"/>
      <c r="F59" s="19"/>
      <c r="G59" s="52"/>
      <c r="H59" s="52"/>
      <c r="I59" s="52"/>
      <c r="J59" s="52"/>
      <c r="K59" s="52"/>
      <c r="L59" s="317"/>
      <c r="M59" s="323"/>
      <c r="N59" s="227"/>
      <c r="O59" s="18"/>
      <c r="P59" s="7"/>
      <c r="Q59" s="7"/>
      <c r="R59" s="7"/>
      <c r="S59" s="19"/>
      <c r="T59" s="52"/>
      <c r="U59" s="52"/>
      <c r="V59" s="52"/>
      <c r="W59" s="52"/>
      <c r="X59" s="52"/>
      <c r="Y59" s="317"/>
      <c r="Z59" s="227"/>
      <c r="AA59" s="227"/>
    </row>
    <row r="60" spans="1:27" x14ac:dyDescent="0.25">
      <c r="A60" s="227"/>
      <c r="B60" s="20" t="s">
        <v>54</v>
      </c>
      <c r="C60" s="298"/>
      <c r="D60" s="298"/>
      <c r="E60" s="298"/>
      <c r="F60" s="299"/>
      <c r="G60" s="318">
        <f t="shared" ref="G60:L60" si="14">G49+(G49*G58)</f>
        <v>0</v>
      </c>
      <c r="H60" s="318">
        <f t="shared" si="14"/>
        <v>0</v>
      </c>
      <c r="I60" s="318">
        <f t="shared" si="14"/>
        <v>0</v>
      </c>
      <c r="J60" s="318">
        <f t="shared" si="14"/>
        <v>0</v>
      </c>
      <c r="K60" s="318">
        <f t="shared" si="14"/>
        <v>0</v>
      </c>
      <c r="L60" s="318">
        <f t="shared" si="14"/>
        <v>0</v>
      </c>
      <c r="M60" s="323"/>
      <c r="N60" s="227"/>
      <c r="O60" s="20" t="s">
        <v>54</v>
      </c>
      <c r="P60" s="298"/>
      <c r="Q60" s="298"/>
      <c r="R60" s="298"/>
      <c r="S60" s="299"/>
      <c r="T60" s="318">
        <f t="shared" ref="T60:Y60" si="15">T49+(T49*T58)</f>
        <v>0</v>
      </c>
      <c r="U60" s="318">
        <f t="shared" si="15"/>
        <v>0</v>
      </c>
      <c r="V60" s="318">
        <f t="shared" si="15"/>
        <v>0</v>
      </c>
      <c r="W60" s="318">
        <f t="shared" si="15"/>
        <v>0</v>
      </c>
      <c r="X60" s="318">
        <f t="shared" si="15"/>
        <v>0</v>
      </c>
      <c r="Y60" s="318">
        <f t="shared" si="15"/>
        <v>0</v>
      </c>
      <c r="Z60" s="227"/>
      <c r="AA60" s="227"/>
    </row>
    <row r="61" spans="1:27" x14ac:dyDescent="0.25">
      <c r="A61" s="227"/>
      <c r="B61" s="7"/>
      <c r="C61" s="7"/>
      <c r="D61" s="7"/>
      <c r="E61" s="323"/>
      <c r="F61" s="323"/>
      <c r="G61" s="323"/>
      <c r="H61" s="323"/>
      <c r="I61" s="323"/>
      <c r="J61" s="323"/>
      <c r="K61" s="323"/>
      <c r="L61" s="323"/>
      <c r="M61" s="323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</row>
    <row r="62" spans="1:27" x14ac:dyDescent="0.25">
      <c r="A62" s="227"/>
      <c r="B62" s="7"/>
      <c r="C62" s="7"/>
      <c r="D62" s="7"/>
      <c r="E62" s="323"/>
      <c r="F62" s="323"/>
      <c r="G62" s="323"/>
      <c r="H62" s="323"/>
      <c r="I62" s="323"/>
      <c r="J62" s="323"/>
      <c r="K62" s="323"/>
      <c r="L62" s="323"/>
      <c r="M62" s="323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</row>
    <row r="63" spans="1:27" x14ac:dyDescent="0.25">
      <c r="A63" s="227"/>
      <c r="B63" s="7"/>
      <c r="C63" s="7"/>
      <c r="D63" s="7"/>
      <c r="E63" s="323"/>
      <c r="F63" s="323"/>
      <c r="G63" s="323"/>
      <c r="H63" s="323"/>
      <c r="I63" s="323"/>
      <c r="J63" s="323"/>
      <c r="K63" s="323"/>
      <c r="L63" s="323"/>
      <c r="M63" s="323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</row>
    <row r="64" spans="1:27" x14ac:dyDescent="0.25">
      <c r="B64" s="231"/>
      <c r="C64" s="231"/>
      <c r="D64" s="231"/>
      <c r="E64" s="315"/>
      <c r="F64" s="315"/>
      <c r="G64" s="315"/>
      <c r="H64" s="315"/>
      <c r="I64" s="315"/>
      <c r="J64" s="315"/>
      <c r="K64" s="315"/>
      <c r="L64" s="315"/>
      <c r="M64" s="315"/>
    </row>
    <row r="65" spans="2:13" x14ac:dyDescent="0.25">
      <c r="B65" s="231"/>
      <c r="C65" s="231"/>
      <c r="D65" s="231"/>
      <c r="E65" s="315"/>
      <c r="F65" s="315"/>
      <c r="G65" s="315"/>
      <c r="H65" s="315"/>
      <c r="I65" s="315"/>
      <c r="J65" s="315"/>
      <c r="K65" s="315"/>
      <c r="L65" s="315"/>
      <c r="M65" s="315"/>
    </row>
    <row r="66" spans="2:13" x14ac:dyDescent="0.25">
      <c r="B66" s="231"/>
      <c r="C66" s="231"/>
      <c r="D66" s="231"/>
      <c r="E66" s="315"/>
      <c r="F66" s="315"/>
      <c r="G66" s="315"/>
      <c r="H66" s="315"/>
      <c r="I66" s="315"/>
      <c r="J66" s="315"/>
      <c r="K66" s="315"/>
      <c r="L66" s="315"/>
      <c r="M66" s="315"/>
    </row>
    <row r="67" spans="2:13" x14ac:dyDescent="0.25">
      <c r="B67" s="231"/>
      <c r="C67" s="231"/>
      <c r="D67" s="231"/>
      <c r="E67" s="315"/>
      <c r="F67" s="315"/>
      <c r="G67" s="315"/>
      <c r="H67" s="315"/>
      <c r="I67" s="315"/>
      <c r="J67" s="315"/>
      <c r="K67" s="315"/>
      <c r="L67" s="315"/>
      <c r="M67" s="315"/>
    </row>
    <row r="68" spans="2:13" x14ac:dyDescent="0.25">
      <c r="B68" s="231"/>
      <c r="C68" s="231"/>
      <c r="D68" s="231"/>
      <c r="E68" s="315"/>
      <c r="F68" s="315"/>
      <c r="G68" s="315"/>
      <c r="H68" s="315"/>
      <c r="I68" s="315"/>
      <c r="J68" s="315"/>
      <c r="K68" s="315"/>
      <c r="L68" s="315"/>
      <c r="M68" s="315"/>
    </row>
    <row r="69" spans="2:13" x14ac:dyDescent="0.25">
      <c r="B69" s="231"/>
      <c r="C69" s="231"/>
      <c r="D69" s="231"/>
      <c r="E69" s="315"/>
      <c r="F69" s="315"/>
      <c r="G69" s="315"/>
      <c r="H69" s="315"/>
      <c r="I69" s="315"/>
      <c r="J69" s="315"/>
      <c r="K69" s="315"/>
      <c r="L69" s="315"/>
      <c r="M69" s="315"/>
    </row>
    <row r="70" spans="2:13" x14ac:dyDescent="0.25">
      <c r="B70" s="231"/>
      <c r="C70" s="231"/>
      <c r="D70" s="231"/>
      <c r="E70" s="315"/>
      <c r="F70" s="315"/>
      <c r="G70" s="315"/>
      <c r="H70" s="315"/>
      <c r="I70" s="315"/>
      <c r="J70" s="315"/>
      <c r="K70" s="315"/>
      <c r="L70" s="315"/>
      <c r="M70" s="315"/>
    </row>
    <row r="71" spans="2:13" x14ac:dyDescent="0.25">
      <c r="B71" s="232"/>
      <c r="C71" s="232"/>
      <c r="D71" s="232"/>
      <c r="E71" s="232"/>
      <c r="F71" s="418"/>
      <c r="G71" s="418"/>
      <c r="H71" s="313"/>
      <c r="I71" s="314"/>
      <c r="J71" s="232"/>
      <c r="K71" s="419"/>
      <c r="L71" s="419"/>
      <c r="M71" s="322"/>
    </row>
  </sheetData>
  <protectedRanges>
    <protectedRange sqref="F13 F48 S13 S48" name="Range10"/>
    <protectedRange sqref="E39:M39 E61:M70 M40:M60" name="Range6"/>
    <protectedRange sqref="G15:M22 G50:L57 T15:Y22 T50:Y57" name="Range4"/>
    <protectedRange sqref="G7:M11 G42:L46 T7:Y11 T42:Y46" name="Range2"/>
    <protectedRange sqref="G5:M6 G40:L41 T5:Y6 T40:Y41" name="Range1"/>
    <protectedRange sqref="G13:M13 G48:L48 T13:Y13 T48:Y48" name="Range3"/>
    <protectedRange sqref="E20:F22 E55:F57 R20:S22 R55:S57" name="Range5"/>
    <protectedRange sqref="I71" name="Range7"/>
  </protectedRanges>
  <mergeCells count="18">
    <mergeCell ref="E20:F20"/>
    <mergeCell ref="E21:F21"/>
    <mergeCell ref="E22:F22"/>
    <mergeCell ref="X33:Y33"/>
    <mergeCell ref="X34:Y34"/>
    <mergeCell ref="K32:L32"/>
    <mergeCell ref="X32:Y32"/>
    <mergeCell ref="R20:S20"/>
    <mergeCell ref="R21:S21"/>
    <mergeCell ref="R22:S22"/>
    <mergeCell ref="R55:S55"/>
    <mergeCell ref="R56:S56"/>
    <mergeCell ref="R57:S57"/>
    <mergeCell ref="F71:G71"/>
    <mergeCell ref="K71:L71"/>
    <mergeCell ref="E55:F55"/>
    <mergeCell ref="E56:F56"/>
    <mergeCell ref="E57:F57"/>
  </mergeCells>
  <pageMargins left="0.25" right="0.25" top="0.75" bottom="0.75" header="0.3" footer="0.3"/>
  <pageSetup paperSize="5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AK50"/>
  <sheetViews>
    <sheetView topLeftCell="A16" zoomScale="90" zoomScaleNormal="90" workbookViewId="0">
      <selection activeCell="H5" sqref="H5"/>
    </sheetView>
  </sheetViews>
  <sheetFormatPr defaultRowHeight="15" x14ac:dyDescent="0.25"/>
  <cols>
    <col min="3" max="3" width="4.140625" customWidth="1"/>
    <col min="4" max="4" width="5.42578125" customWidth="1"/>
    <col min="5" max="5" width="6" customWidth="1"/>
    <col min="6" max="6" width="11.28515625" customWidth="1"/>
    <col min="7" max="7" width="5" customWidth="1"/>
    <col min="8" max="8" width="11.7109375" customWidth="1"/>
    <col min="9" max="9" width="12.7109375" customWidth="1"/>
    <col min="10" max="10" width="12.42578125" customWidth="1"/>
    <col min="11" max="11" width="12" customWidth="1"/>
    <col min="12" max="12" width="11.42578125" customWidth="1"/>
    <col min="13" max="13" width="12.7109375" customWidth="1"/>
    <col min="16" max="16" width="4.85546875" customWidth="1"/>
    <col min="17" max="17" width="6.28515625" customWidth="1"/>
    <col min="18" max="18" width="6" customWidth="1"/>
    <col min="19" max="19" width="10.42578125" customWidth="1"/>
    <col min="20" max="20" width="6.85546875" customWidth="1"/>
    <col min="21" max="21" width="12" customWidth="1"/>
    <col min="22" max="22" width="12.7109375" customWidth="1"/>
    <col min="23" max="23" width="11.7109375" customWidth="1"/>
    <col min="24" max="24" width="12.42578125" customWidth="1"/>
    <col min="25" max="25" width="11.5703125" customWidth="1"/>
    <col min="26" max="26" width="12.140625" customWidth="1"/>
  </cols>
  <sheetData>
    <row r="2" spans="2:37" x14ac:dyDescent="0.25"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</row>
    <row r="3" spans="2:37" ht="21" x14ac:dyDescent="0.35">
      <c r="B3" s="1"/>
      <c r="C3" s="1"/>
      <c r="D3" s="1"/>
      <c r="E3" s="1"/>
      <c r="F3" s="1"/>
      <c r="G3" s="1"/>
      <c r="H3" s="1"/>
      <c r="J3" s="162" t="s">
        <v>56</v>
      </c>
      <c r="K3" s="1"/>
      <c r="L3" s="1"/>
      <c r="M3" s="1"/>
      <c r="N3" s="1"/>
      <c r="O3" s="227"/>
      <c r="P3" s="227"/>
      <c r="Q3" s="227"/>
      <c r="R3" s="227"/>
      <c r="S3" s="227"/>
      <c r="T3" s="227"/>
      <c r="U3" s="227"/>
      <c r="W3" s="225" t="s">
        <v>57</v>
      </c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</row>
    <row r="4" spans="2:37" ht="15.75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</row>
    <row r="5" spans="2:37" ht="15.75" thickBot="1" x14ac:dyDescent="0.3">
      <c r="B5" s="1"/>
      <c r="C5" s="77" t="s">
        <v>34</v>
      </c>
      <c r="D5" s="38"/>
      <c r="E5" s="38"/>
      <c r="F5" s="38"/>
      <c r="G5" s="39" t="s">
        <v>35</v>
      </c>
      <c r="H5" s="192"/>
      <c r="I5" s="192"/>
      <c r="J5" s="192"/>
      <c r="K5" s="192"/>
      <c r="L5" s="192"/>
      <c r="M5" s="193"/>
      <c r="N5" s="1"/>
      <c r="O5" s="227"/>
      <c r="P5" s="77" t="s">
        <v>34</v>
      </c>
      <c r="Q5" s="38"/>
      <c r="R5" s="38"/>
      <c r="S5" s="38"/>
      <c r="T5" s="39" t="s">
        <v>35</v>
      </c>
      <c r="U5" s="192"/>
      <c r="V5" s="192"/>
      <c r="W5" s="192"/>
      <c r="X5" s="192"/>
      <c r="Y5" s="192"/>
      <c r="Z5" s="193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</row>
    <row r="6" spans="2:37" x14ac:dyDescent="0.25">
      <c r="B6" s="1"/>
      <c r="C6" s="40"/>
      <c r="D6" s="7"/>
      <c r="E6" s="7"/>
      <c r="F6" s="7"/>
      <c r="G6" s="42" t="s">
        <v>36</v>
      </c>
      <c r="H6" s="194"/>
      <c r="I6" s="194"/>
      <c r="J6" s="194"/>
      <c r="K6" s="194"/>
      <c r="L6" s="194"/>
      <c r="M6" s="195"/>
      <c r="N6" s="1"/>
      <c r="O6" s="227"/>
      <c r="P6" s="40"/>
      <c r="Q6" s="7"/>
      <c r="R6" s="7"/>
      <c r="S6" s="7"/>
      <c r="T6" s="42" t="s">
        <v>36</v>
      </c>
      <c r="U6" s="194"/>
      <c r="V6" s="194"/>
      <c r="W6" s="194"/>
      <c r="X6" s="194"/>
      <c r="Y6" s="194"/>
      <c r="Z6" s="195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</row>
    <row r="7" spans="2:37" x14ac:dyDescent="0.25">
      <c r="B7" s="1"/>
      <c r="C7" s="40"/>
      <c r="D7" s="7"/>
      <c r="E7" s="7"/>
      <c r="F7" s="32" t="s">
        <v>37</v>
      </c>
      <c r="G7" s="41"/>
      <c r="H7" s="196">
        <v>0</v>
      </c>
      <c r="I7" s="196">
        <v>0</v>
      </c>
      <c r="J7" s="196">
        <v>0</v>
      </c>
      <c r="K7" s="196">
        <v>0</v>
      </c>
      <c r="L7" s="196">
        <v>0</v>
      </c>
      <c r="M7" s="197">
        <v>0</v>
      </c>
      <c r="N7" s="1"/>
      <c r="O7" s="227"/>
      <c r="P7" s="40"/>
      <c r="Q7" s="7"/>
      <c r="R7" s="7"/>
      <c r="S7" s="32" t="s">
        <v>37</v>
      </c>
      <c r="T7" s="41"/>
      <c r="U7" s="196">
        <v>0</v>
      </c>
      <c r="V7" s="196">
        <v>0</v>
      </c>
      <c r="W7" s="196">
        <v>0</v>
      </c>
      <c r="X7" s="196">
        <v>0</v>
      </c>
      <c r="Y7" s="196">
        <v>0</v>
      </c>
      <c r="Z7" s="197">
        <v>0</v>
      </c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</row>
    <row r="8" spans="2:37" x14ac:dyDescent="0.25">
      <c r="B8" s="1"/>
      <c r="C8" s="40" t="s">
        <v>38</v>
      </c>
      <c r="D8" s="7"/>
      <c r="E8" s="7"/>
      <c r="F8" s="7"/>
      <c r="G8" s="19"/>
      <c r="H8" s="196">
        <v>0</v>
      </c>
      <c r="I8" s="196">
        <v>0</v>
      </c>
      <c r="J8" s="196">
        <v>0</v>
      </c>
      <c r="K8" s="196">
        <v>0</v>
      </c>
      <c r="L8" s="196">
        <v>0</v>
      </c>
      <c r="M8" s="197">
        <v>0</v>
      </c>
      <c r="N8" s="1"/>
      <c r="O8" s="227"/>
      <c r="P8" s="40" t="s">
        <v>38</v>
      </c>
      <c r="Q8" s="7"/>
      <c r="R8" s="7"/>
      <c r="S8" s="7"/>
      <c r="T8" s="19"/>
      <c r="U8" s="196">
        <v>0</v>
      </c>
      <c r="V8" s="196">
        <v>0</v>
      </c>
      <c r="W8" s="196">
        <v>0</v>
      </c>
      <c r="X8" s="196">
        <v>0</v>
      </c>
      <c r="Y8" s="196">
        <v>0</v>
      </c>
      <c r="Z8" s="197">
        <v>0</v>
      </c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</row>
    <row r="9" spans="2:37" x14ac:dyDescent="0.25">
      <c r="B9" s="1"/>
      <c r="C9" s="40"/>
      <c r="D9" s="7"/>
      <c r="E9" s="7"/>
      <c r="F9" s="7"/>
      <c r="G9" s="42" t="s">
        <v>39</v>
      </c>
      <c r="H9" s="196">
        <v>0</v>
      </c>
      <c r="I9" s="196">
        <v>0</v>
      </c>
      <c r="J9" s="196">
        <v>0</v>
      </c>
      <c r="K9" s="196">
        <v>0</v>
      </c>
      <c r="L9" s="196">
        <v>0</v>
      </c>
      <c r="M9" s="197">
        <v>0</v>
      </c>
      <c r="N9" s="1"/>
      <c r="O9" s="227"/>
      <c r="P9" s="40"/>
      <c r="Q9" s="7"/>
      <c r="R9" s="7"/>
      <c r="S9" s="7"/>
      <c r="T9" s="42" t="s">
        <v>39</v>
      </c>
      <c r="U9" s="196">
        <v>0</v>
      </c>
      <c r="V9" s="196">
        <v>0</v>
      </c>
      <c r="W9" s="196">
        <v>0</v>
      </c>
      <c r="X9" s="196">
        <v>0</v>
      </c>
      <c r="Y9" s="196">
        <v>0</v>
      </c>
      <c r="Z9" s="197">
        <v>0</v>
      </c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</row>
    <row r="10" spans="2:37" x14ac:dyDescent="0.25">
      <c r="B10" s="1"/>
      <c r="C10" s="40"/>
      <c r="D10" s="7"/>
      <c r="E10" s="7"/>
      <c r="F10" s="32"/>
      <c r="G10" s="42" t="s">
        <v>40</v>
      </c>
      <c r="H10" s="196">
        <v>0</v>
      </c>
      <c r="I10" s="196">
        <v>0</v>
      </c>
      <c r="J10" s="196">
        <v>0</v>
      </c>
      <c r="K10" s="196">
        <v>0</v>
      </c>
      <c r="L10" s="196">
        <v>0</v>
      </c>
      <c r="M10" s="197">
        <v>0</v>
      </c>
      <c r="N10" s="1"/>
      <c r="O10" s="227"/>
      <c r="P10" s="40"/>
      <c r="Q10" s="7"/>
      <c r="R10" s="7"/>
      <c r="S10" s="32"/>
      <c r="T10" s="42" t="s">
        <v>40</v>
      </c>
      <c r="U10" s="196">
        <v>0</v>
      </c>
      <c r="V10" s="196">
        <v>0</v>
      </c>
      <c r="W10" s="196">
        <v>0</v>
      </c>
      <c r="X10" s="196">
        <v>0</v>
      </c>
      <c r="Y10" s="196">
        <v>0</v>
      </c>
      <c r="Z10" s="197">
        <v>0</v>
      </c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</row>
    <row r="11" spans="2:37" x14ac:dyDescent="0.25">
      <c r="B11" s="1"/>
      <c r="C11" s="43"/>
      <c r="D11" s="9"/>
      <c r="E11" s="9"/>
      <c r="F11" s="37"/>
      <c r="G11" s="44" t="s">
        <v>41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9">
        <v>0</v>
      </c>
      <c r="N11" s="1"/>
      <c r="O11" s="227"/>
      <c r="P11" s="43"/>
      <c r="Q11" s="222"/>
      <c r="R11" s="222"/>
      <c r="S11" s="37"/>
      <c r="T11" s="229" t="s">
        <v>41</v>
      </c>
      <c r="U11" s="198">
        <v>0</v>
      </c>
      <c r="V11" s="198">
        <v>0</v>
      </c>
      <c r="W11" s="198">
        <v>0</v>
      </c>
      <c r="X11" s="198">
        <v>0</v>
      </c>
      <c r="Y11" s="198">
        <v>0</v>
      </c>
      <c r="Z11" s="199">
        <v>0</v>
      </c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</row>
    <row r="12" spans="2:37" x14ac:dyDescent="0.25">
      <c r="B12" s="1"/>
      <c r="C12" s="40" t="s">
        <v>42</v>
      </c>
      <c r="D12" s="7"/>
      <c r="E12" s="7"/>
      <c r="F12" s="7"/>
      <c r="G12" s="41"/>
      <c r="H12" s="78">
        <f>SUM(H7:H11)</f>
        <v>0</v>
      </c>
      <c r="I12" s="78">
        <f t="shared" ref="I12:M12" si="0">SUM(I7:I11)</f>
        <v>0</v>
      </c>
      <c r="J12" s="78">
        <f t="shared" si="0"/>
        <v>0</v>
      </c>
      <c r="K12" s="78">
        <f t="shared" si="0"/>
        <v>0</v>
      </c>
      <c r="L12" s="78">
        <f t="shared" si="0"/>
        <v>0</v>
      </c>
      <c r="M12" s="79">
        <f t="shared" si="0"/>
        <v>0</v>
      </c>
      <c r="N12" s="1"/>
      <c r="O12" s="227"/>
      <c r="P12" s="40" t="s">
        <v>42</v>
      </c>
      <c r="Q12" s="7"/>
      <c r="R12" s="7"/>
      <c r="S12" s="7"/>
      <c r="T12" s="41"/>
      <c r="U12" s="78">
        <f>SUM(U7:U11)</f>
        <v>0</v>
      </c>
      <c r="V12" s="78">
        <f t="shared" ref="V12:Z12" si="1">SUM(V7:V11)</f>
        <v>0</v>
      </c>
      <c r="W12" s="78">
        <f t="shared" si="1"/>
        <v>0</v>
      </c>
      <c r="X12" s="78">
        <f t="shared" si="1"/>
        <v>0</v>
      </c>
      <c r="Y12" s="78">
        <f t="shared" si="1"/>
        <v>0</v>
      </c>
      <c r="Z12" s="79">
        <f t="shared" si="1"/>
        <v>0</v>
      </c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</row>
    <row r="13" spans="2:37" x14ac:dyDescent="0.25">
      <c r="B13" s="1"/>
      <c r="C13" s="43"/>
      <c r="D13" s="1"/>
      <c r="E13" s="37" t="s">
        <v>99</v>
      </c>
      <c r="F13" s="9"/>
      <c r="G13" s="44" t="s">
        <v>100</v>
      </c>
      <c r="H13" s="200"/>
      <c r="I13" s="200"/>
      <c r="J13" s="200"/>
      <c r="K13" s="200"/>
      <c r="L13" s="200"/>
      <c r="M13" s="201"/>
      <c r="N13" s="1"/>
      <c r="O13" s="227"/>
      <c r="P13" s="43"/>
      <c r="Q13" s="227"/>
      <c r="R13" s="37" t="s">
        <v>99</v>
      </c>
      <c r="S13" s="222"/>
      <c r="T13" s="229" t="s">
        <v>100</v>
      </c>
      <c r="U13" s="200"/>
      <c r="V13" s="200"/>
      <c r="W13" s="200"/>
      <c r="X13" s="200"/>
      <c r="Y13" s="200"/>
      <c r="Z13" s="201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</row>
    <row r="14" spans="2:37" ht="15.75" thickBot="1" x14ac:dyDescent="0.3">
      <c r="B14" s="1"/>
      <c r="C14" s="47" t="s">
        <v>101</v>
      </c>
      <c r="D14" s="48"/>
      <c r="E14" s="48"/>
      <c r="F14" s="48"/>
      <c r="G14" s="49"/>
      <c r="H14" s="80" t="str">
        <f>IF(H12,H12/H13,"0")</f>
        <v>0</v>
      </c>
      <c r="I14" s="80" t="str">
        <f t="shared" ref="I14:M14" si="2">IF(I12,I12/I13,"0")</f>
        <v>0</v>
      </c>
      <c r="J14" s="80" t="str">
        <f t="shared" si="2"/>
        <v>0</v>
      </c>
      <c r="K14" s="80" t="str">
        <f t="shared" si="2"/>
        <v>0</v>
      </c>
      <c r="L14" s="80" t="str">
        <f t="shared" si="2"/>
        <v>0</v>
      </c>
      <c r="M14" s="80" t="str">
        <f t="shared" si="2"/>
        <v>0</v>
      </c>
      <c r="N14" s="1"/>
      <c r="O14" s="227"/>
      <c r="P14" s="47" t="s">
        <v>101</v>
      </c>
      <c r="Q14" s="224"/>
      <c r="R14" s="224"/>
      <c r="S14" s="224"/>
      <c r="T14" s="49"/>
      <c r="U14" s="80" t="str">
        <f>IF(U12,U12/U13,"0")</f>
        <v>0</v>
      </c>
      <c r="V14" s="80" t="str">
        <f t="shared" ref="V14:Z14" si="3">IF(V12,V12/V13,"0")</f>
        <v>0</v>
      </c>
      <c r="W14" s="80" t="str">
        <f t="shared" si="3"/>
        <v>0</v>
      </c>
      <c r="X14" s="80" t="str">
        <f t="shared" si="3"/>
        <v>0</v>
      </c>
      <c r="Y14" s="80" t="str">
        <f t="shared" si="3"/>
        <v>0</v>
      </c>
      <c r="Z14" s="80" t="str">
        <f t="shared" si="3"/>
        <v>0</v>
      </c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</row>
    <row r="15" spans="2:37" x14ac:dyDescent="0.25">
      <c r="B15" s="1"/>
      <c r="C15" s="40"/>
      <c r="D15" s="7" t="s">
        <v>45</v>
      </c>
      <c r="E15" s="7"/>
      <c r="F15" s="7"/>
      <c r="G15" s="42" t="s">
        <v>46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  <c r="M15" s="203">
        <v>0</v>
      </c>
      <c r="N15" s="1"/>
      <c r="O15" s="227"/>
      <c r="P15" s="40"/>
      <c r="Q15" s="7" t="s">
        <v>45</v>
      </c>
      <c r="R15" s="7"/>
      <c r="S15" s="7"/>
      <c r="T15" s="42" t="s">
        <v>46</v>
      </c>
      <c r="U15" s="202">
        <v>0</v>
      </c>
      <c r="V15" s="202">
        <v>0</v>
      </c>
      <c r="W15" s="202">
        <v>0</v>
      </c>
      <c r="X15" s="202">
        <v>0</v>
      </c>
      <c r="Y15" s="202">
        <v>0</v>
      </c>
      <c r="Z15" s="203">
        <v>0</v>
      </c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</row>
    <row r="16" spans="2:37" x14ac:dyDescent="0.25">
      <c r="B16" s="1"/>
      <c r="C16" s="40"/>
      <c r="D16" s="7"/>
      <c r="E16" s="7"/>
      <c r="F16" s="7"/>
      <c r="G16" s="42" t="s">
        <v>102</v>
      </c>
      <c r="H16" s="202">
        <v>0</v>
      </c>
      <c r="I16" s="202">
        <v>0</v>
      </c>
      <c r="J16" s="202">
        <v>0</v>
      </c>
      <c r="K16" s="202">
        <v>0</v>
      </c>
      <c r="L16" s="202">
        <v>0</v>
      </c>
      <c r="M16" s="203">
        <v>0</v>
      </c>
      <c r="N16" s="1"/>
      <c r="O16" s="227"/>
      <c r="P16" s="40"/>
      <c r="Q16" s="7"/>
      <c r="R16" s="7"/>
      <c r="S16" s="7"/>
      <c r="T16" s="42" t="s">
        <v>102</v>
      </c>
      <c r="U16" s="202">
        <v>0</v>
      </c>
      <c r="V16" s="202">
        <v>0</v>
      </c>
      <c r="W16" s="202">
        <v>0</v>
      </c>
      <c r="X16" s="202">
        <v>0</v>
      </c>
      <c r="Y16" s="202">
        <v>0</v>
      </c>
      <c r="Z16" s="203">
        <v>0</v>
      </c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</row>
    <row r="17" spans="2:37" x14ac:dyDescent="0.25">
      <c r="B17" s="1"/>
      <c r="C17" s="40"/>
      <c r="D17" s="7"/>
      <c r="E17" s="7"/>
      <c r="F17" s="7"/>
      <c r="G17" s="42" t="s">
        <v>103</v>
      </c>
      <c r="H17" s="202">
        <v>0</v>
      </c>
      <c r="I17" s="202">
        <v>0</v>
      </c>
      <c r="J17" s="202">
        <v>0</v>
      </c>
      <c r="K17" s="202">
        <v>0</v>
      </c>
      <c r="L17" s="202">
        <v>0</v>
      </c>
      <c r="M17" s="203">
        <v>0</v>
      </c>
      <c r="N17" s="1"/>
      <c r="O17" s="227"/>
      <c r="P17" s="40"/>
      <c r="Q17" s="7"/>
      <c r="R17" s="7"/>
      <c r="S17" s="7"/>
      <c r="T17" s="42" t="s">
        <v>103</v>
      </c>
      <c r="U17" s="202">
        <v>0</v>
      </c>
      <c r="V17" s="202">
        <v>0</v>
      </c>
      <c r="W17" s="202">
        <v>0</v>
      </c>
      <c r="X17" s="202">
        <v>0</v>
      </c>
      <c r="Y17" s="202">
        <v>0</v>
      </c>
      <c r="Z17" s="203">
        <v>0</v>
      </c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</row>
    <row r="18" spans="2:37" x14ac:dyDescent="0.25">
      <c r="B18" s="1"/>
      <c r="C18" s="40"/>
      <c r="D18" s="7"/>
      <c r="E18" s="7"/>
      <c r="F18" s="7"/>
      <c r="G18" s="42" t="s">
        <v>104</v>
      </c>
      <c r="H18" s="202">
        <v>0</v>
      </c>
      <c r="I18" s="202">
        <v>0</v>
      </c>
      <c r="J18" s="202">
        <v>0</v>
      </c>
      <c r="K18" s="202">
        <v>0</v>
      </c>
      <c r="L18" s="202">
        <v>0</v>
      </c>
      <c r="M18" s="203">
        <v>0</v>
      </c>
      <c r="N18" s="1"/>
      <c r="O18" s="227"/>
      <c r="P18" s="40"/>
      <c r="Q18" s="7"/>
      <c r="R18" s="7"/>
      <c r="S18" s="7"/>
      <c r="T18" s="42" t="s">
        <v>104</v>
      </c>
      <c r="U18" s="202">
        <v>0</v>
      </c>
      <c r="V18" s="202">
        <v>0</v>
      </c>
      <c r="W18" s="202">
        <v>0</v>
      </c>
      <c r="X18" s="202">
        <v>0</v>
      </c>
      <c r="Y18" s="202">
        <v>0</v>
      </c>
      <c r="Z18" s="203">
        <v>0</v>
      </c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</row>
    <row r="19" spans="2:37" x14ac:dyDescent="0.25">
      <c r="B19" s="1"/>
      <c r="C19" s="40"/>
      <c r="D19" s="50"/>
      <c r="E19" s="51" t="s">
        <v>105</v>
      </c>
      <c r="F19" s="336">
        <f>Inputs!J16</f>
        <v>0</v>
      </c>
      <c r="G19" s="42" t="s">
        <v>51</v>
      </c>
      <c r="H19" s="202">
        <v>0</v>
      </c>
      <c r="I19" s="202">
        <v>0</v>
      </c>
      <c r="J19" s="202">
        <v>0</v>
      </c>
      <c r="K19" s="202">
        <v>0</v>
      </c>
      <c r="L19" s="202">
        <v>0</v>
      </c>
      <c r="M19" s="203">
        <v>0</v>
      </c>
      <c r="N19" s="1"/>
      <c r="O19" s="227"/>
      <c r="P19" s="40"/>
      <c r="Q19" s="50"/>
      <c r="R19" s="51" t="s">
        <v>105</v>
      </c>
      <c r="S19" s="336">
        <f>Inputs!J16</f>
        <v>0</v>
      </c>
      <c r="T19" s="42" t="s">
        <v>51</v>
      </c>
      <c r="U19" s="202">
        <v>0</v>
      </c>
      <c r="V19" s="202">
        <v>0</v>
      </c>
      <c r="W19" s="202">
        <v>0</v>
      </c>
      <c r="X19" s="202">
        <v>0</v>
      </c>
      <c r="Y19" s="202">
        <v>0</v>
      </c>
      <c r="Z19" s="203">
        <v>0</v>
      </c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</row>
    <row r="20" spans="2:37" x14ac:dyDescent="0.25">
      <c r="B20" s="1"/>
      <c r="C20" s="40"/>
      <c r="D20" s="7" t="s">
        <v>52</v>
      </c>
      <c r="E20" s="7"/>
      <c r="F20" s="414"/>
      <c r="G20" s="415"/>
      <c r="H20" s="202">
        <v>0</v>
      </c>
      <c r="I20" s="202">
        <v>0</v>
      </c>
      <c r="J20" s="202">
        <v>0</v>
      </c>
      <c r="K20" s="202">
        <v>0</v>
      </c>
      <c r="L20" s="202">
        <v>0</v>
      </c>
      <c r="M20" s="203">
        <v>0</v>
      </c>
      <c r="N20" s="1"/>
      <c r="O20" s="227"/>
      <c r="P20" s="40"/>
      <c r="Q20" s="7" t="s">
        <v>52</v>
      </c>
      <c r="R20" s="7"/>
      <c r="S20" s="414"/>
      <c r="T20" s="415"/>
      <c r="U20" s="202">
        <v>0</v>
      </c>
      <c r="V20" s="202">
        <v>0</v>
      </c>
      <c r="W20" s="202">
        <v>0</v>
      </c>
      <c r="X20" s="202">
        <v>0</v>
      </c>
      <c r="Y20" s="202">
        <v>0</v>
      </c>
      <c r="Z20" s="203">
        <v>0</v>
      </c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</row>
    <row r="21" spans="2:37" x14ac:dyDescent="0.25">
      <c r="B21" s="1"/>
      <c r="C21" s="43"/>
      <c r="D21" s="9" t="s">
        <v>52</v>
      </c>
      <c r="E21" s="9"/>
      <c r="F21" s="416"/>
      <c r="G21" s="417"/>
      <c r="H21" s="204">
        <v>0</v>
      </c>
      <c r="I21" s="202">
        <v>0</v>
      </c>
      <c r="J21" s="204">
        <v>0</v>
      </c>
      <c r="K21" s="204">
        <v>0</v>
      </c>
      <c r="L21" s="204">
        <v>0</v>
      </c>
      <c r="M21" s="205">
        <v>0</v>
      </c>
      <c r="N21" s="1"/>
      <c r="O21" s="227"/>
      <c r="P21" s="43"/>
      <c r="Q21" s="222" t="s">
        <v>52</v>
      </c>
      <c r="R21" s="222"/>
      <c r="S21" s="416"/>
      <c r="T21" s="417"/>
      <c r="U21" s="204">
        <v>0</v>
      </c>
      <c r="V21" s="202">
        <v>0</v>
      </c>
      <c r="W21" s="204">
        <v>0</v>
      </c>
      <c r="X21" s="204">
        <v>0</v>
      </c>
      <c r="Y21" s="204">
        <v>0</v>
      </c>
      <c r="Z21" s="205">
        <v>0</v>
      </c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</row>
    <row r="22" spans="2:37" x14ac:dyDescent="0.25">
      <c r="B22" s="1"/>
      <c r="C22" s="40"/>
      <c r="D22" s="7"/>
      <c r="E22" s="7"/>
      <c r="F22" s="81" t="s">
        <v>53</v>
      </c>
      <c r="G22" s="19"/>
      <c r="H22" s="82">
        <f t="shared" ref="H22:M22" si="4">SUM(H15:H21)</f>
        <v>0</v>
      </c>
      <c r="I22" s="83">
        <f t="shared" si="4"/>
        <v>0</v>
      </c>
      <c r="J22" s="84">
        <f t="shared" si="4"/>
        <v>0</v>
      </c>
      <c r="K22" s="85">
        <f t="shared" si="4"/>
        <v>0</v>
      </c>
      <c r="L22" s="85">
        <f t="shared" si="4"/>
        <v>0</v>
      </c>
      <c r="M22" s="85">
        <f t="shared" si="4"/>
        <v>0</v>
      </c>
      <c r="N22" s="1"/>
      <c r="O22" s="227"/>
      <c r="P22" s="40"/>
      <c r="Q22" s="7"/>
      <c r="R22" s="7"/>
      <c r="S22" s="219" t="s">
        <v>53</v>
      </c>
      <c r="T22" s="19"/>
      <c r="U22" s="82">
        <f t="shared" ref="U22:Z22" si="5">SUM(U15:U21)</f>
        <v>0</v>
      </c>
      <c r="V22" s="83">
        <f t="shared" si="5"/>
        <v>0</v>
      </c>
      <c r="W22" s="84">
        <f t="shared" si="5"/>
        <v>0</v>
      </c>
      <c r="X22" s="85">
        <f t="shared" si="5"/>
        <v>0</v>
      </c>
      <c r="Y22" s="85">
        <f t="shared" si="5"/>
        <v>0</v>
      </c>
      <c r="Z22" s="85">
        <f t="shared" si="5"/>
        <v>0</v>
      </c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</row>
    <row r="23" spans="2:37" ht="15.75" thickBot="1" x14ac:dyDescent="0.3">
      <c r="B23" s="1"/>
      <c r="C23" s="53" t="s">
        <v>106</v>
      </c>
      <c r="D23" s="2"/>
      <c r="E23" s="2"/>
      <c r="F23" s="2"/>
      <c r="G23" s="54"/>
      <c r="H23" s="86">
        <f t="shared" ref="H23:M23" si="6">H14+(H14*H22)</f>
        <v>0</v>
      </c>
      <c r="I23" s="86">
        <f t="shared" si="6"/>
        <v>0</v>
      </c>
      <c r="J23" s="86">
        <f t="shared" si="6"/>
        <v>0</v>
      </c>
      <c r="K23" s="86">
        <f t="shared" si="6"/>
        <v>0</v>
      </c>
      <c r="L23" s="86">
        <f t="shared" si="6"/>
        <v>0</v>
      </c>
      <c r="M23" s="86">
        <f t="shared" si="6"/>
        <v>0</v>
      </c>
      <c r="N23" s="1"/>
      <c r="O23" s="227"/>
      <c r="P23" s="53" t="s">
        <v>106</v>
      </c>
      <c r="Q23" s="2"/>
      <c r="R23" s="2"/>
      <c r="S23" s="2"/>
      <c r="T23" s="54"/>
      <c r="U23" s="86">
        <f t="shared" ref="U23:Z23" si="7">U14+(U14*U22)</f>
        <v>0</v>
      </c>
      <c r="V23" s="86">
        <f t="shared" si="7"/>
        <v>0</v>
      </c>
      <c r="W23" s="86">
        <f t="shared" si="7"/>
        <v>0</v>
      </c>
      <c r="X23" s="86">
        <f t="shared" si="7"/>
        <v>0</v>
      </c>
      <c r="Y23" s="86">
        <f t="shared" si="7"/>
        <v>0</v>
      </c>
      <c r="Z23" s="86">
        <f t="shared" si="7"/>
        <v>0</v>
      </c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</row>
    <row r="24" spans="2:3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</row>
    <row r="25" spans="2:37" x14ac:dyDescent="0.25">
      <c r="B25" s="1"/>
      <c r="C25" s="1"/>
      <c r="D25" s="1"/>
      <c r="E25" s="1"/>
      <c r="F25" s="1"/>
      <c r="G25" s="1"/>
      <c r="H25" s="1"/>
      <c r="I25" s="1"/>
      <c r="J25" s="1"/>
      <c r="K25" s="67" t="s">
        <v>205</v>
      </c>
      <c r="L25" s="424">
        <v>0</v>
      </c>
      <c r="M25" s="424"/>
      <c r="N25" s="1"/>
      <c r="O25" s="227"/>
      <c r="P25" s="227"/>
      <c r="Q25" s="227"/>
      <c r="R25" s="227"/>
      <c r="S25" s="227"/>
      <c r="T25" s="227"/>
      <c r="U25" s="227"/>
      <c r="V25" s="227"/>
      <c r="W25" s="227"/>
      <c r="X25" s="67" t="s">
        <v>205</v>
      </c>
      <c r="Y25" s="424">
        <v>0</v>
      </c>
      <c r="Z25" s="424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</row>
    <row r="26" spans="2:37" x14ac:dyDescent="0.25"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</row>
    <row r="27" spans="2:37" ht="21" x14ac:dyDescent="0.35">
      <c r="B27" s="1"/>
      <c r="C27" s="1"/>
      <c r="D27" s="1"/>
      <c r="E27" s="1"/>
      <c r="F27" s="1"/>
      <c r="G27" s="1"/>
      <c r="H27" s="1"/>
      <c r="J27" s="162" t="s">
        <v>56</v>
      </c>
      <c r="K27" s="1"/>
      <c r="L27" s="1"/>
      <c r="M27" s="1"/>
      <c r="N27" s="1"/>
      <c r="O27" s="227"/>
      <c r="P27" s="227"/>
      <c r="Q27" s="227"/>
      <c r="R27" s="227"/>
      <c r="S27" s="227"/>
      <c r="T27" s="227"/>
      <c r="U27" s="227"/>
      <c r="W27" s="225" t="s">
        <v>57</v>
      </c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</row>
    <row r="28" spans="2:37" ht="15.75" thickBot="1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</row>
    <row r="29" spans="2:37" ht="15.75" thickBot="1" x14ac:dyDescent="0.3">
      <c r="B29" s="1"/>
      <c r="C29" s="77" t="s">
        <v>34</v>
      </c>
      <c r="D29" s="38"/>
      <c r="E29" s="38"/>
      <c r="F29" s="38"/>
      <c r="G29" s="39" t="s">
        <v>35</v>
      </c>
      <c r="H29" s="192"/>
      <c r="I29" s="192"/>
      <c r="J29" s="192"/>
      <c r="K29" s="192"/>
      <c r="L29" s="192"/>
      <c r="M29" s="193"/>
      <c r="N29" s="1"/>
      <c r="O29" s="227"/>
      <c r="P29" s="77" t="s">
        <v>34</v>
      </c>
      <c r="Q29" s="38"/>
      <c r="R29" s="38"/>
      <c r="S29" s="38"/>
      <c r="T29" s="39" t="s">
        <v>35</v>
      </c>
      <c r="U29" s="192"/>
      <c r="V29" s="192"/>
      <c r="W29" s="192"/>
      <c r="X29" s="192"/>
      <c r="Y29" s="192"/>
      <c r="Z29" s="193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</row>
    <row r="30" spans="2:37" x14ac:dyDescent="0.25">
      <c r="B30" s="1"/>
      <c r="C30" s="40"/>
      <c r="D30" s="7"/>
      <c r="E30" s="7"/>
      <c r="F30" s="7"/>
      <c r="G30" s="42" t="s">
        <v>36</v>
      </c>
      <c r="H30" s="194"/>
      <c r="I30" s="194"/>
      <c r="J30" s="194"/>
      <c r="K30" s="194"/>
      <c r="L30" s="194"/>
      <c r="M30" s="195"/>
      <c r="N30" s="1"/>
      <c r="O30" s="227"/>
      <c r="P30" s="40"/>
      <c r="Q30" s="7"/>
      <c r="R30" s="7"/>
      <c r="S30" s="7"/>
      <c r="T30" s="42" t="s">
        <v>36</v>
      </c>
      <c r="U30" s="194"/>
      <c r="V30" s="194"/>
      <c r="W30" s="194"/>
      <c r="X30" s="194"/>
      <c r="Y30" s="194"/>
      <c r="Z30" s="195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</row>
    <row r="31" spans="2:37" x14ac:dyDescent="0.25">
      <c r="B31" s="1"/>
      <c r="C31" s="40"/>
      <c r="D31" s="7"/>
      <c r="E31" s="7"/>
      <c r="F31" s="32" t="s">
        <v>37</v>
      </c>
      <c r="G31" s="41"/>
      <c r="H31" s="196">
        <v>0</v>
      </c>
      <c r="I31" s="196">
        <v>0</v>
      </c>
      <c r="J31" s="196">
        <v>0</v>
      </c>
      <c r="K31" s="196">
        <v>0</v>
      </c>
      <c r="L31" s="196">
        <v>0</v>
      </c>
      <c r="M31" s="197">
        <v>0</v>
      </c>
      <c r="N31" s="1"/>
      <c r="O31" s="227"/>
      <c r="P31" s="40"/>
      <c r="Q31" s="7"/>
      <c r="R31" s="7"/>
      <c r="S31" s="32" t="s">
        <v>37</v>
      </c>
      <c r="T31" s="41"/>
      <c r="U31" s="196">
        <v>0</v>
      </c>
      <c r="V31" s="196">
        <v>0</v>
      </c>
      <c r="W31" s="196">
        <v>0</v>
      </c>
      <c r="X31" s="196">
        <v>0</v>
      </c>
      <c r="Y31" s="196">
        <v>0</v>
      </c>
      <c r="Z31" s="197">
        <v>0</v>
      </c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</row>
    <row r="32" spans="2:37" x14ac:dyDescent="0.25">
      <c r="B32" s="1"/>
      <c r="C32" s="40" t="s">
        <v>38</v>
      </c>
      <c r="D32" s="7"/>
      <c r="E32" s="7"/>
      <c r="F32" s="7"/>
      <c r="G32" s="19"/>
      <c r="H32" s="196">
        <v>0</v>
      </c>
      <c r="I32" s="196">
        <v>0</v>
      </c>
      <c r="J32" s="196">
        <v>0</v>
      </c>
      <c r="K32" s="196">
        <v>0</v>
      </c>
      <c r="L32" s="196">
        <v>0</v>
      </c>
      <c r="M32" s="197">
        <v>0</v>
      </c>
      <c r="N32" s="1"/>
      <c r="O32" s="227"/>
      <c r="P32" s="40" t="s">
        <v>38</v>
      </c>
      <c r="Q32" s="7"/>
      <c r="R32" s="7"/>
      <c r="S32" s="7"/>
      <c r="T32" s="19"/>
      <c r="U32" s="196">
        <v>0</v>
      </c>
      <c r="V32" s="196">
        <v>0</v>
      </c>
      <c r="W32" s="196">
        <v>0</v>
      </c>
      <c r="X32" s="196">
        <v>0</v>
      </c>
      <c r="Y32" s="196">
        <v>0</v>
      </c>
      <c r="Z32" s="197">
        <v>0</v>
      </c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</row>
    <row r="33" spans="2:37" x14ac:dyDescent="0.25">
      <c r="B33" s="1"/>
      <c r="C33" s="40"/>
      <c r="D33" s="7"/>
      <c r="E33" s="7"/>
      <c r="F33" s="7"/>
      <c r="G33" s="42" t="s">
        <v>39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7">
        <v>0</v>
      </c>
      <c r="N33" s="1"/>
      <c r="O33" s="227"/>
      <c r="P33" s="40"/>
      <c r="Q33" s="7"/>
      <c r="R33" s="7"/>
      <c r="S33" s="7"/>
      <c r="T33" s="42" t="s">
        <v>39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7">
        <v>0</v>
      </c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</row>
    <row r="34" spans="2:37" x14ac:dyDescent="0.25">
      <c r="B34" s="1"/>
      <c r="C34" s="40"/>
      <c r="D34" s="7"/>
      <c r="E34" s="7"/>
      <c r="F34" s="32"/>
      <c r="G34" s="42" t="s">
        <v>40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7">
        <v>0</v>
      </c>
      <c r="N34" s="1"/>
      <c r="O34" s="227"/>
      <c r="P34" s="40"/>
      <c r="Q34" s="7"/>
      <c r="R34" s="7"/>
      <c r="S34" s="32"/>
      <c r="T34" s="42" t="s">
        <v>40</v>
      </c>
      <c r="U34" s="196">
        <v>0</v>
      </c>
      <c r="V34" s="196">
        <v>0</v>
      </c>
      <c r="W34" s="196">
        <v>0</v>
      </c>
      <c r="X34" s="196">
        <v>0</v>
      </c>
      <c r="Y34" s="196">
        <v>0</v>
      </c>
      <c r="Z34" s="197">
        <v>0</v>
      </c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</row>
    <row r="35" spans="2:37" x14ac:dyDescent="0.25">
      <c r="B35" s="1"/>
      <c r="C35" s="43"/>
      <c r="D35" s="9"/>
      <c r="E35" s="9"/>
      <c r="F35" s="37"/>
      <c r="G35" s="44" t="s">
        <v>41</v>
      </c>
      <c r="H35" s="198">
        <v>0</v>
      </c>
      <c r="I35" s="198">
        <v>0</v>
      </c>
      <c r="J35" s="198">
        <v>0</v>
      </c>
      <c r="K35" s="198">
        <v>0</v>
      </c>
      <c r="L35" s="198">
        <v>0</v>
      </c>
      <c r="M35" s="199">
        <v>0</v>
      </c>
      <c r="N35" s="1"/>
      <c r="O35" s="227"/>
      <c r="P35" s="43"/>
      <c r="Q35" s="222"/>
      <c r="R35" s="222"/>
      <c r="S35" s="37"/>
      <c r="T35" s="229" t="s">
        <v>41</v>
      </c>
      <c r="U35" s="198">
        <v>0</v>
      </c>
      <c r="V35" s="198">
        <v>0</v>
      </c>
      <c r="W35" s="198">
        <v>0</v>
      </c>
      <c r="X35" s="198">
        <v>0</v>
      </c>
      <c r="Y35" s="198">
        <v>0</v>
      </c>
      <c r="Z35" s="199">
        <v>0</v>
      </c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</row>
    <row r="36" spans="2:37" x14ac:dyDescent="0.25">
      <c r="B36" s="1"/>
      <c r="C36" s="40" t="s">
        <v>42</v>
      </c>
      <c r="D36" s="7"/>
      <c r="E36" s="7"/>
      <c r="F36" s="7"/>
      <c r="G36" s="41"/>
      <c r="H36" s="78">
        <f>SUM(H31:H35)</f>
        <v>0</v>
      </c>
      <c r="I36" s="78">
        <f t="shared" ref="I36:M36" si="8">SUM(I31:I35)</f>
        <v>0</v>
      </c>
      <c r="J36" s="78">
        <f t="shared" si="8"/>
        <v>0</v>
      </c>
      <c r="K36" s="78">
        <f t="shared" si="8"/>
        <v>0</v>
      </c>
      <c r="L36" s="78">
        <f t="shared" si="8"/>
        <v>0</v>
      </c>
      <c r="M36" s="79">
        <f t="shared" si="8"/>
        <v>0</v>
      </c>
      <c r="N36" s="1"/>
      <c r="O36" s="227"/>
      <c r="P36" s="40" t="s">
        <v>42</v>
      </c>
      <c r="Q36" s="7"/>
      <c r="R36" s="7"/>
      <c r="S36" s="7"/>
      <c r="T36" s="41"/>
      <c r="U36" s="78">
        <f>SUM(U31:U35)</f>
        <v>0</v>
      </c>
      <c r="V36" s="78">
        <f t="shared" ref="V36:Z36" si="9">SUM(V31:V35)</f>
        <v>0</v>
      </c>
      <c r="W36" s="78">
        <f t="shared" si="9"/>
        <v>0</v>
      </c>
      <c r="X36" s="78">
        <f t="shared" si="9"/>
        <v>0</v>
      </c>
      <c r="Y36" s="78">
        <f t="shared" si="9"/>
        <v>0</v>
      </c>
      <c r="Z36" s="79">
        <f t="shared" si="9"/>
        <v>0</v>
      </c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</row>
    <row r="37" spans="2:37" x14ac:dyDescent="0.25">
      <c r="B37" s="1"/>
      <c r="C37" s="43"/>
      <c r="D37" s="1"/>
      <c r="E37" s="37" t="s">
        <v>99</v>
      </c>
      <c r="F37" s="9"/>
      <c r="G37" s="44" t="s">
        <v>100</v>
      </c>
      <c r="H37" s="200"/>
      <c r="I37" s="200"/>
      <c r="J37" s="200"/>
      <c r="K37" s="200"/>
      <c r="L37" s="200"/>
      <c r="M37" s="201"/>
      <c r="N37" s="1"/>
      <c r="O37" s="227"/>
      <c r="P37" s="43"/>
      <c r="Q37" s="227"/>
      <c r="R37" s="37" t="s">
        <v>99</v>
      </c>
      <c r="S37" s="222"/>
      <c r="T37" s="229" t="s">
        <v>100</v>
      </c>
      <c r="U37" s="200"/>
      <c r="V37" s="200"/>
      <c r="W37" s="200"/>
      <c r="X37" s="200"/>
      <c r="Y37" s="200"/>
      <c r="Z37" s="201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</row>
    <row r="38" spans="2:37" ht="15.75" thickBot="1" x14ac:dyDescent="0.3">
      <c r="B38" s="1"/>
      <c r="C38" s="47" t="s">
        <v>101</v>
      </c>
      <c r="D38" s="48"/>
      <c r="E38" s="48"/>
      <c r="F38" s="48"/>
      <c r="G38" s="49"/>
      <c r="H38" s="80" t="str">
        <f>IF(H36,H36/H37,"0")</f>
        <v>0</v>
      </c>
      <c r="I38" s="80" t="str">
        <f t="shared" ref="I38:M38" si="10">IF(I36,I36/I37,"0")</f>
        <v>0</v>
      </c>
      <c r="J38" s="80" t="str">
        <f t="shared" si="10"/>
        <v>0</v>
      </c>
      <c r="K38" s="80" t="str">
        <f t="shared" si="10"/>
        <v>0</v>
      </c>
      <c r="L38" s="80" t="str">
        <f t="shared" si="10"/>
        <v>0</v>
      </c>
      <c r="M38" s="80" t="str">
        <f t="shared" si="10"/>
        <v>0</v>
      </c>
      <c r="N38" s="1"/>
      <c r="O38" s="227"/>
      <c r="P38" s="47" t="s">
        <v>101</v>
      </c>
      <c r="Q38" s="224"/>
      <c r="R38" s="224"/>
      <c r="S38" s="224"/>
      <c r="T38" s="49"/>
      <c r="U38" s="80" t="str">
        <f>IF(U36,U36/U37,"0")</f>
        <v>0</v>
      </c>
      <c r="V38" s="80" t="str">
        <f t="shared" ref="V38:Z38" si="11">IF(V36,V36/V37,"0")</f>
        <v>0</v>
      </c>
      <c r="W38" s="80" t="str">
        <f t="shared" si="11"/>
        <v>0</v>
      </c>
      <c r="X38" s="80" t="str">
        <f t="shared" si="11"/>
        <v>0</v>
      </c>
      <c r="Y38" s="80" t="str">
        <f t="shared" si="11"/>
        <v>0</v>
      </c>
      <c r="Z38" s="80" t="str">
        <f t="shared" si="11"/>
        <v>0</v>
      </c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</row>
    <row r="39" spans="2:37" x14ac:dyDescent="0.25">
      <c r="B39" s="1"/>
      <c r="C39" s="40"/>
      <c r="D39" s="7" t="s">
        <v>45</v>
      </c>
      <c r="E39" s="7"/>
      <c r="F39" s="7"/>
      <c r="G39" s="42" t="s">
        <v>46</v>
      </c>
      <c r="H39" s="202">
        <v>0</v>
      </c>
      <c r="I39" s="202">
        <v>0</v>
      </c>
      <c r="J39" s="202">
        <v>0</v>
      </c>
      <c r="K39" s="202">
        <v>0</v>
      </c>
      <c r="L39" s="202">
        <v>0</v>
      </c>
      <c r="M39" s="203">
        <v>0</v>
      </c>
      <c r="N39" s="1"/>
      <c r="O39" s="227"/>
      <c r="P39" s="40"/>
      <c r="Q39" s="7" t="s">
        <v>45</v>
      </c>
      <c r="R39" s="7"/>
      <c r="S39" s="7"/>
      <c r="T39" s="42" t="s">
        <v>46</v>
      </c>
      <c r="U39" s="202">
        <v>0</v>
      </c>
      <c r="V39" s="202">
        <v>0</v>
      </c>
      <c r="W39" s="202">
        <v>0</v>
      </c>
      <c r="X39" s="202">
        <v>0</v>
      </c>
      <c r="Y39" s="202">
        <v>0</v>
      </c>
      <c r="Z39" s="203">
        <v>0</v>
      </c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</row>
    <row r="40" spans="2:37" x14ac:dyDescent="0.25">
      <c r="B40" s="1"/>
      <c r="C40" s="40"/>
      <c r="D40" s="7"/>
      <c r="E40" s="7"/>
      <c r="F40" s="7"/>
      <c r="G40" s="42" t="s">
        <v>102</v>
      </c>
      <c r="H40" s="202">
        <v>0</v>
      </c>
      <c r="I40" s="202">
        <v>0</v>
      </c>
      <c r="J40" s="202">
        <v>0</v>
      </c>
      <c r="K40" s="202">
        <v>0</v>
      </c>
      <c r="L40" s="202">
        <v>0</v>
      </c>
      <c r="M40" s="203">
        <v>0</v>
      </c>
      <c r="N40" s="1"/>
      <c r="O40" s="227"/>
      <c r="P40" s="40"/>
      <c r="Q40" s="7"/>
      <c r="R40" s="7"/>
      <c r="S40" s="7"/>
      <c r="T40" s="42" t="s">
        <v>102</v>
      </c>
      <c r="U40" s="202">
        <v>0</v>
      </c>
      <c r="V40" s="202">
        <v>0</v>
      </c>
      <c r="W40" s="202">
        <v>0</v>
      </c>
      <c r="X40" s="202">
        <v>0</v>
      </c>
      <c r="Y40" s="202">
        <v>0</v>
      </c>
      <c r="Z40" s="203">
        <v>0</v>
      </c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</row>
    <row r="41" spans="2:37" x14ac:dyDescent="0.25">
      <c r="B41" s="1"/>
      <c r="C41" s="40"/>
      <c r="D41" s="7"/>
      <c r="E41" s="7"/>
      <c r="F41" s="7"/>
      <c r="G41" s="42" t="s">
        <v>103</v>
      </c>
      <c r="H41" s="202">
        <v>0</v>
      </c>
      <c r="I41" s="202">
        <v>0</v>
      </c>
      <c r="J41" s="202">
        <v>0</v>
      </c>
      <c r="K41" s="202">
        <v>0</v>
      </c>
      <c r="L41" s="202">
        <v>0</v>
      </c>
      <c r="M41" s="203">
        <v>0</v>
      </c>
      <c r="N41" s="1"/>
      <c r="O41" s="227"/>
      <c r="P41" s="40"/>
      <c r="Q41" s="7"/>
      <c r="R41" s="7"/>
      <c r="S41" s="7"/>
      <c r="T41" s="42" t="s">
        <v>103</v>
      </c>
      <c r="U41" s="202">
        <v>0</v>
      </c>
      <c r="V41" s="202">
        <v>0</v>
      </c>
      <c r="W41" s="202">
        <v>0</v>
      </c>
      <c r="X41" s="202">
        <v>0</v>
      </c>
      <c r="Y41" s="202">
        <v>0</v>
      </c>
      <c r="Z41" s="203">
        <v>0</v>
      </c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</row>
    <row r="42" spans="2:37" x14ac:dyDescent="0.25">
      <c r="B42" s="1"/>
      <c r="C42" s="40"/>
      <c r="D42" s="7"/>
      <c r="E42" s="7"/>
      <c r="F42" s="7"/>
      <c r="G42" s="42" t="s">
        <v>104</v>
      </c>
      <c r="H42" s="202">
        <v>0</v>
      </c>
      <c r="I42" s="202">
        <v>0</v>
      </c>
      <c r="J42" s="202">
        <v>0</v>
      </c>
      <c r="K42" s="202">
        <v>0</v>
      </c>
      <c r="L42" s="202">
        <v>0</v>
      </c>
      <c r="M42" s="203">
        <v>0</v>
      </c>
      <c r="N42" s="1"/>
      <c r="O42" s="227"/>
      <c r="P42" s="40"/>
      <c r="Q42" s="7"/>
      <c r="R42" s="7"/>
      <c r="S42" s="7"/>
      <c r="T42" s="42" t="s">
        <v>104</v>
      </c>
      <c r="U42" s="202">
        <v>0</v>
      </c>
      <c r="V42" s="202">
        <v>0</v>
      </c>
      <c r="W42" s="202">
        <v>0</v>
      </c>
      <c r="X42" s="202">
        <v>0</v>
      </c>
      <c r="Y42" s="202">
        <v>0</v>
      </c>
      <c r="Z42" s="203">
        <v>0</v>
      </c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</row>
    <row r="43" spans="2:37" x14ac:dyDescent="0.25">
      <c r="B43" s="1"/>
      <c r="C43" s="40"/>
      <c r="D43" s="50"/>
      <c r="E43" s="51" t="s">
        <v>105</v>
      </c>
      <c r="F43" s="337"/>
      <c r="G43" s="42" t="s">
        <v>51</v>
      </c>
      <c r="H43" s="202">
        <v>0</v>
      </c>
      <c r="I43" s="202">
        <v>0</v>
      </c>
      <c r="J43" s="202">
        <v>0</v>
      </c>
      <c r="K43" s="202">
        <v>0</v>
      </c>
      <c r="L43" s="202">
        <v>0</v>
      </c>
      <c r="M43" s="203">
        <v>0</v>
      </c>
      <c r="N43" s="1"/>
      <c r="O43" s="227"/>
      <c r="P43" s="40"/>
      <c r="Q43" s="50"/>
      <c r="R43" s="51" t="s">
        <v>105</v>
      </c>
      <c r="S43" s="337"/>
      <c r="T43" s="42" t="s">
        <v>51</v>
      </c>
      <c r="U43" s="202">
        <v>0</v>
      </c>
      <c r="V43" s="202">
        <v>0</v>
      </c>
      <c r="W43" s="202">
        <v>0</v>
      </c>
      <c r="X43" s="202">
        <v>0</v>
      </c>
      <c r="Y43" s="202">
        <v>0</v>
      </c>
      <c r="Z43" s="203">
        <v>0</v>
      </c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</row>
    <row r="44" spans="2:37" x14ac:dyDescent="0.25">
      <c r="B44" s="1"/>
      <c r="C44" s="40"/>
      <c r="D44" s="7" t="s">
        <v>52</v>
      </c>
      <c r="E44" s="7"/>
      <c r="F44" s="414"/>
      <c r="G44" s="415"/>
      <c r="H44" s="202">
        <v>0</v>
      </c>
      <c r="I44" s="202">
        <v>0</v>
      </c>
      <c r="J44" s="202">
        <v>0</v>
      </c>
      <c r="K44" s="202">
        <v>0</v>
      </c>
      <c r="L44" s="202">
        <v>0</v>
      </c>
      <c r="M44" s="203">
        <v>0</v>
      </c>
      <c r="N44" s="1"/>
      <c r="O44" s="227"/>
      <c r="P44" s="40"/>
      <c r="Q44" s="7" t="s">
        <v>52</v>
      </c>
      <c r="R44" s="7"/>
      <c r="S44" s="414"/>
      <c r="T44" s="415"/>
      <c r="U44" s="202">
        <v>0</v>
      </c>
      <c r="V44" s="202">
        <v>0</v>
      </c>
      <c r="W44" s="202">
        <v>0</v>
      </c>
      <c r="X44" s="202">
        <v>0</v>
      </c>
      <c r="Y44" s="202">
        <v>0</v>
      </c>
      <c r="Z44" s="203">
        <v>0</v>
      </c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</row>
    <row r="45" spans="2:37" x14ac:dyDescent="0.25">
      <c r="B45" s="1"/>
      <c r="C45" s="43"/>
      <c r="D45" s="9" t="s">
        <v>52</v>
      </c>
      <c r="E45" s="9"/>
      <c r="F45" s="416"/>
      <c r="G45" s="417"/>
      <c r="H45" s="204">
        <v>0</v>
      </c>
      <c r="I45" s="202">
        <v>0</v>
      </c>
      <c r="J45" s="204">
        <v>0</v>
      </c>
      <c r="K45" s="204">
        <v>0</v>
      </c>
      <c r="L45" s="204">
        <v>0</v>
      </c>
      <c r="M45" s="205">
        <v>0</v>
      </c>
      <c r="N45" s="1"/>
      <c r="O45" s="227"/>
      <c r="P45" s="43"/>
      <c r="Q45" s="222" t="s">
        <v>52</v>
      </c>
      <c r="R45" s="222"/>
      <c r="S45" s="416"/>
      <c r="T45" s="417"/>
      <c r="U45" s="204">
        <v>0</v>
      </c>
      <c r="V45" s="202">
        <v>0</v>
      </c>
      <c r="W45" s="204">
        <v>0</v>
      </c>
      <c r="X45" s="204">
        <v>0</v>
      </c>
      <c r="Y45" s="204">
        <v>0</v>
      </c>
      <c r="Z45" s="205">
        <v>0</v>
      </c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</row>
    <row r="46" spans="2:37" x14ac:dyDescent="0.25">
      <c r="B46" s="1"/>
      <c r="C46" s="40"/>
      <c r="D46" s="7"/>
      <c r="E46" s="7"/>
      <c r="F46" s="81" t="s">
        <v>53</v>
      </c>
      <c r="G46" s="19"/>
      <c r="H46" s="82">
        <f t="shared" ref="H46:M46" si="12">SUM(H39:H45)</f>
        <v>0</v>
      </c>
      <c r="I46" s="83">
        <f t="shared" si="12"/>
        <v>0</v>
      </c>
      <c r="J46" s="84">
        <f t="shared" si="12"/>
        <v>0</v>
      </c>
      <c r="K46" s="85">
        <f t="shared" si="12"/>
        <v>0</v>
      </c>
      <c r="L46" s="85">
        <f t="shared" si="12"/>
        <v>0</v>
      </c>
      <c r="M46" s="85">
        <f t="shared" si="12"/>
        <v>0</v>
      </c>
      <c r="N46" s="1"/>
      <c r="O46" s="227"/>
      <c r="P46" s="40"/>
      <c r="Q46" s="7"/>
      <c r="R46" s="7"/>
      <c r="S46" s="219" t="s">
        <v>53</v>
      </c>
      <c r="T46" s="19"/>
      <c r="U46" s="82">
        <f t="shared" ref="U46:Z46" si="13">SUM(U39:U45)</f>
        <v>0</v>
      </c>
      <c r="V46" s="83">
        <f t="shared" si="13"/>
        <v>0</v>
      </c>
      <c r="W46" s="84">
        <f t="shared" si="13"/>
        <v>0</v>
      </c>
      <c r="X46" s="85">
        <f t="shared" si="13"/>
        <v>0</v>
      </c>
      <c r="Y46" s="85">
        <f t="shared" si="13"/>
        <v>0</v>
      </c>
      <c r="Z46" s="85">
        <f t="shared" si="13"/>
        <v>0</v>
      </c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</row>
    <row r="47" spans="2:37" ht="15.75" thickBot="1" x14ac:dyDescent="0.3">
      <c r="B47" s="1"/>
      <c r="C47" s="53" t="s">
        <v>106</v>
      </c>
      <c r="D47" s="2"/>
      <c r="E47" s="2"/>
      <c r="F47" s="2"/>
      <c r="G47" s="54"/>
      <c r="H47" s="86">
        <f t="shared" ref="H47:M47" si="14">H38+(H38*H46)</f>
        <v>0</v>
      </c>
      <c r="I47" s="86">
        <f t="shared" si="14"/>
        <v>0</v>
      </c>
      <c r="J47" s="86">
        <f t="shared" si="14"/>
        <v>0</v>
      </c>
      <c r="K47" s="86">
        <f t="shared" si="14"/>
        <v>0</v>
      </c>
      <c r="L47" s="86">
        <f t="shared" si="14"/>
        <v>0</v>
      </c>
      <c r="M47" s="86">
        <f t="shared" si="14"/>
        <v>0</v>
      </c>
      <c r="N47" s="1"/>
      <c r="O47" s="227"/>
      <c r="P47" s="53" t="s">
        <v>106</v>
      </c>
      <c r="Q47" s="2"/>
      <c r="R47" s="2"/>
      <c r="S47" s="2"/>
      <c r="T47" s="54"/>
      <c r="U47" s="86">
        <f t="shared" ref="U47:Z47" si="15">U38+(U38*U46)</f>
        <v>0</v>
      </c>
      <c r="V47" s="86">
        <f t="shared" si="15"/>
        <v>0</v>
      </c>
      <c r="W47" s="86">
        <f t="shared" si="15"/>
        <v>0</v>
      </c>
      <c r="X47" s="86">
        <f t="shared" si="15"/>
        <v>0</v>
      </c>
      <c r="Y47" s="86">
        <f t="shared" si="15"/>
        <v>0</v>
      </c>
      <c r="Z47" s="86">
        <f t="shared" si="15"/>
        <v>0</v>
      </c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</row>
    <row r="48" spans="2:37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</row>
    <row r="49" spans="2:37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</row>
    <row r="50" spans="2:37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</row>
  </sheetData>
  <protectedRanges>
    <protectedRange sqref="F20:G21 F44:G45 S20:T21 S44:T45" name="Range6"/>
    <protectedRange sqref="H15:M21 H39:M45 U15:Z21 U39:Z45" name="Range4"/>
    <protectedRange sqref="H5:M11 H29:M35 U5:Z11 U29:Z35" name="Range2"/>
    <protectedRange sqref="H13:M13 H37:M37 U13:Z13 U37:Z37" name="Range3"/>
    <protectedRange sqref="F19 F43 S19 S43" name="Range5"/>
  </protectedRanges>
  <mergeCells count="10">
    <mergeCell ref="Y25:Z25"/>
    <mergeCell ref="F20:G20"/>
    <mergeCell ref="F21:G21"/>
    <mergeCell ref="F44:G44"/>
    <mergeCell ref="F45:G45"/>
    <mergeCell ref="S20:T20"/>
    <mergeCell ref="S21:T21"/>
    <mergeCell ref="S44:T44"/>
    <mergeCell ref="S45:T45"/>
    <mergeCell ref="L25:M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AI89"/>
  <sheetViews>
    <sheetView zoomScale="80" zoomScaleNormal="80" workbookViewId="0">
      <selection activeCell="C6" sqref="C6"/>
    </sheetView>
  </sheetViews>
  <sheetFormatPr defaultRowHeight="15" x14ac:dyDescent="0.25"/>
  <cols>
    <col min="3" max="3" width="7.28515625" customWidth="1"/>
    <col min="4" max="4" width="10.42578125" customWidth="1"/>
    <col min="13" max="13" width="14.5703125" customWidth="1"/>
    <col min="14" max="14" width="16.42578125" customWidth="1"/>
    <col min="17" max="18" width="13.42578125" customWidth="1"/>
    <col min="21" max="21" width="11.5703125" customWidth="1"/>
    <col min="22" max="22" width="3.140625" customWidth="1"/>
    <col min="27" max="27" width="13.42578125" customWidth="1"/>
  </cols>
  <sheetData>
    <row r="1" spans="2:3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1"/>
      <c r="R1" s="1"/>
      <c r="S1" s="1"/>
      <c r="T1" s="1"/>
      <c r="U1" s="1"/>
      <c r="V1" s="1"/>
      <c r="W1" s="1"/>
    </row>
    <row r="2" spans="2:35" ht="21" x14ac:dyDescent="0.35">
      <c r="B2" s="1"/>
      <c r="C2" s="1"/>
      <c r="D2" s="1"/>
      <c r="E2" s="1"/>
      <c r="F2" s="1"/>
      <c r="G2" s="1"/>
      <c r="H2" s="1"/>
      <c r="I2" s="161" t="s">
        <v>56</v>
      </c>
      <c r="J2" s="1"/>
      <c r="K2" s="1"/>
      <c r="L2" s="1"/>
      <c r="M2" s="1"/>
      <c r="N2" s="1"/>
      <c r="O2" s="1"/>
      <c r="Q2" s="1"/>
      <c r="R2" s="73"/>
      <c r="S2" s="73" t="s">
        <v>157</v>
      </c>
      <c r="T2" s="73"/>
      <c r="U2" s="1"/>
      <c r="V2" s="1"/>
      <c r="W2" s="1"/>
      <c r="X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1"/>
      <c r="R3" s="73"/>
      <c r="S3" s="87" t="s">
        <v>158</v>
      </c>
      <c r="T3" s="73"/>
      <c r="U3" s="1"/>
      <c r="V3" s="1"/>
      <c r="W3" s="1"/>
      <c r="X3" s="1"/>
      <c r="Z3" s="1"/>
      <c r="AA3" s="1"/>
      <c r="AB3" s="1"/>
      <c r="AC3" s="1"/>
      <c r="AD3" s="73" t="s">
        <v>165</v>
      </c>
      <c r="AE3" s="1"/>
      <c r="AF3" s="1"/>
      <c r="AG3" s="1"/>
      <c r="AH3" s="1"/>
      <c r="AI3" s="1"/>
    </row>
    <row r="4" spans="2:35" ht="15.75" x14ac:dyDescent="0.25">
      <c r="B4" s="1"/>
      <c r="C4" s="24"/>
      <c r="D4" s="8"/>
      <c r="E4" s="8"/>
      <c r="F4" s="8"/>
      <c r="G4" s="8"/>
      <c r="H4" s="8"/>
      <c r="I4" s="103" t="s">
        <v>107</v>
      </c>
      <c r="J4" s="8"/>
      <c r="K4" s="8"/>
      <c r="L4" s="8"/>
      <c r="M4" s="8"/>
      <c r="N4" s="25"/>
      <c r="O4" s="1"/>
      <c r="Q4" s="1"/>
      <c r="R4" s="1"/>
      <c r="S4" s="1"/>
      <c r="T4" s="1"/>
      <c r="U4" s="1"/>
      <c r="V4" s="1"/>
      <c r="W4" s="1"/>
      <c r="X4" s="1"/>
      <c r="Z4" s="1"/>
      <c r="AA4" s="1"/>
      <c r="AB4" s="1"/>
      <c r="AC4" s="1"/>
      <c r="AD4" s="87" t="s">
        <v>166</v>
      </c>
      <c r="AE4" s="1"/>
      <c r="AF4" s="1"/>
      <c r="AG4" s="1"/>
      <c r="AH4" s="1"/>
      <c r="AI4" s="1"/>
    </row>
    <row r="5" spans="2:35" x14ac:dyDescent="0.25">
      <c r="B5" s="1"/>
      <c r="C5" s="26" t="s">
        <v>35</v>
      </c>
      <c r="D5" s="112" t="s">
        <v>108</v>
      </c>
      <c r="E5" s="7"/>
      <c r="F5" s="8"/>
      <c r="G5" s="12" t="s">
        <v>109</v>
      </c>
      <c r="H5" s="8"/>
      <c r="I5" s="8"/>
      <c r="J5" s="25"/>
      <c r="K5" s="89" t="s">
        <v>110</v>
      </c>
      <c r="L5" s="25" t="s">
        <v>111</v>
      </c>
      <c r="M5" s="8" t="s">
        <v>112</v>
      </c>
      <c r="N5" s="25"/>
      <c r="O5" s="1"/>
      <c r="Q5" s="1"/>
      <c r="R5" s="1"/>
      <c r="S5" s="1"/>
      <c r="T5" s="1"/>
      <c r="U5" s="1"/>
      <c r="V5" s="1"/>
      <c r="X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x14ac:dyDescent="0.25">
      <c r="B6" s="1"/>
      <c r="C6" s="206"/>
      <c r="D6" s="338">
        <f>Inputs!J16</f>
        <v>0</v>
      </c>
      <c r="E6" s="436"/>
      <c r="F6" s="416"/>
      <c r="G6" s="416"/>
      <c r="H6" s="416"/>
      <c r="I6" s="416"/>
      <c r="J6" s="417"/>
      <c r="K6" s="208"/>
      <c r="L6" s="90" t="str">
        <f>IF(M6,M6/D6," ")</f>
        <v xml:space="preserve"> </v>
      </c>
      <c r="M6" s="91">
        <f t="shared" ref="M6:M10" si="0">K6*12</f>
        <v>0</v>
      </c>
      <c r="N6" s="19"/>
      <c r="O6" s="1"/>
      <c r="Q6" s="27"/>
      <c r="R6" s="10"/>
      <c r="S6" s="10"/>
      <c r="T6" s="121" t="s">
        <v>146</v>
      </c>
      <c r="U6" s="10"/>
      <c r="V6" s="437"/>
      <c r="W6" s="437"/>
      <c r="X6" s="1"/>
      <c r="Z6" s="24" t="s">
        <v>159</v>
      </c>
      <c r="AA6" s="8"/>
      <c r="AB6" s="8"/>
      <c r="AC6" s="8"/>
      <c r="AD6" s="8"/>
      <c r="AE6" s="8"/>
      <c r="AF6" s="8"/>
      <c r="AG6" s="8"/>
      <c r="AH6" s="25"/>
      <c r="AI6" s="1"/>
    </row>
    <row r="7" spans="2:35" x14ac:dyDescent="0.25">
      <c r="B7" s="1"/>
      <c r="C7" s="206"/>
      <c r="D7" s="207">
        <v>0</v>
      </c>
      <c r="E7" s="436"/>
      <c r="F7" s="416"/>
      <c r="G7" s="416"/>
      <c r="H7" s="416"/>
      <c r="I7" s="416"/>
      <c r="J7" s="417"/>
      <c r="K7" s="208"/>
      <c r="L7" s="92" t="str">
        <f t="shared" ref="L7:L10" si="1">IF(M7,M7/D7," ")</f>
        <v xml:space="preserve"> </v>
      </c>
      <c r="M7" s="91">
        <f t="shared" si="0"/>
        <v>0</v>
      </c>
      <c r="N7" s="19"/>
      <c r="O7" s="1"/>
      <c r="Q7" s="13" t="s">
        <v>147</v>
      </c>
      <c r="R7" s="12" t="s">
        <v>148</v>
      </c>
      <c r="S7" s="118" t="s">
        <v>149</v>
      </c>
      <c r="T7" s="12" t="s">
        <v>150</v>
      </c>
      <c r="U7" s="119" t="s">
        <v>61</v>
      </c>
      <c r="V7" s="437" t="s">
        <v>151</v>
      </c>
      <c r="W7" s="437"/>
      <c r="X7" s="1"/>
      <c r="Z7" s="24"/>
      <c r="AA7" s="9" t="s">
        <v>160</v>
      </c>
      <c r="AB7" s="89" t="s">
        <v>35</v>
      </c>
      <c r="AC7" s="206"/>
      <c r="AD7" s="285"/>
      <c r="AE7" s="285"/>
      <c r="AF7" s="285"/>
      <c r="AG7" s="285"/>
      <c r="AH7" s="206"/>
      <c r="AI7" s="1"/>
    </row>
    <row r="8" spans="2:35" x14ac:dyDescent="0.25">
      <c r="B8" s="1"/>
      <c r="C8" s="206"/>
      <c r="D8" s="207">
        <v>0</v>
      </c>
      <c r="E8" s="436"/>
      <c r="F8" s="416"/>
      <c r="G8" s="416"/>
      <c r="H8" s="416"/>
      <c r="I8" s="416"/>
      <c r="J8" s="417"/>
      <c r="K8" s="208"/>
      <c r="L8" s="92" t="str">
        <f t="shared" si="1"/>
        <v xml:space="preserve"> </v>
      </c>
      <c r="M8" s="91">
        <f t="shared" si="0"/>
        <v>0</v>
      </c>
      <c r="N8" s="19"/>
      <c r="O8" s="1"/>
      <c r="Q8" s="263"/>
      <c r="R8" s="291">
        <v>0</v>
      </c>
      <c r="S8" s="120" t="s">
        <v>149</v>
      </c>
      <c r="T8" s="291">
        <v>0</v>
      </c>
      <c r="U8" s="70" t="s">
        <v>61</v>
      </c>
      <c r="V8" s="427" t="str">
        <f t="shared" ref="V8:V14" si="2">IF(R8,R8/T8," ")</f>
        <v xml:space="preserve"> </v>
      </c>
      <c r="W8" s="427"/>
      <c r="X8" s="1"/>
      <c r="Z8" s="24" t="s">
        <v>148</v>
      </c>
      <c r="AA8" s="8"/>
      <c r="AB8" s="25"/>
      <c r="AC8" s="292">
        <v>0</v>
      </c>
      <c r="AD8" s="292">
        <v>0</v>
      </c>
      <c r="AE8" s="292">
        <v>0</v>
      </c>
      <c r="AF8" s="292">
        <v>0</v>
      </c>
      <c r="AG8" s="292">
        <v>0</v>
      </c>
      <c r="AH8" s="292">
        <v>0</v>
      </c>
      <c r="AI8" s="1"/>
    </row>
    <row r="9" spans="2:35" x14ac:dyDescent="0.25">
      <c r="B9" s="1"/>
      <c r="C9" s="206"/>
      <c r="D9" s="207">
        <v>0</v>
      </c>
      <c r="E9" s="436"/>
      <c r="F9" s="416"/>
      <c r="G9" s="416"/>
      <c r="H9" s="416"/>
      <c r="I9" s="416"/>
      <c r="J9" s="417"/>
      <c r="K9" s="208"/>
      <c r="L9" s="92" t="str">
        <f t="shared" si="1"/>
        <v xml:space="preserve"> </v>
      </c>
      <c r="M9" s="91">
        <f t="shared" si="0"/>
        <v>0</v>
      </c>
      <c r="N9" s="19"/>
      <c r="O9" s="1"/>
      <c r="Q9" s="263"/>
      <c r="R9" s="291">
        <v>0</v>
      </c>
      <c r="S9" s="120" t="s">
        <v>149</v>
      </c>
      <c r="T9" s="291">
        <v>0</v>
      </c>
      <c r="U9" s="70" t="s">
        <v>61</v>
      </c>
      <c r="V9" s="427" t="str">
        <f t="shared" si="2"/>
        <v xml:space="preserve"> </v>
      </c>
      <c r="W9" s="427"/>
      <c r="X9" s="1"/>
      <c r="Z9" s="24" t="s">
        <v>161</v>
      </c>
      <c r="AA9" s="8"/>
      <c r="AB9" s="25"/>
      <c r="AC9" s="292">
        <v>0</v>
      </c>
      <c r="AD9" s="292">
        <v>0</v>
      </c>
      <c r="AE9" s="292">
        <v>0</v>
      </c>
      <c r="AF9" s="292">
        <v>0</v>
      </c>
      <c r="AG9" s="292">
        <v>0</v>
      </c>
      <c r="AH9" s="292">
        <v>0</v>
      </c>
      <c r="AI9" s="1"/>
    </row>
    <row r="10" spans="2:35" x14ac:dyDescent="0.25">
      <c r="B10" s="1"/>
      <c r="C10" s="209"/>
      <c r="D10" s="200">
        <v>0</v>
      </c>
      <c r="E10" s="436"/>
      <c r="F10" s="416"/>
      <c r="G10" s="416"/>
      <c r="H10" s="416"/>
      <c r="I10" s="416"/>
      <c r="J10" s="417"/>
      <c r="K10" s="210"/>
      <c r="L10" s="92" t="str">
        <f t="shared" si="1"/>
        <v xml:space="preserve"> </v>
      </c>
      <c r="M10" s="91">
        <f t="shared" si="0"/>
        <v>0</v>
      </c>
      <c r="N10" s="19"/>
      <c r="O10" s="1"/>
      <c r="Q10" s="263"/>
      <c r="R10" s="291">
        <v>0</v>
      </c>
      <c r="S10" s="120" t="s">
        <v>149</v>
      </c>
      <c r="T10" s="291">
        <v>0</v>
      </c>
      <c r="U10" s="70" t="s">
        <v>61</v>
      </c>
      <c r="V10" s="427" t="str">
        <f t="shared" si="2"/>
        <v xml:space="preserve"> </v>
      </c>
      <c r="W10" s="427"/>
      <c r="X10" s="1"/>
      <c r="Z10" s="24" t="s">
        <v>162</v>
      </c>
      <c r="AA10" s="8"/>
      <c r="AB10" s="25"/>
      <c r="AC10" s="293" t="str">
        <f>IF(AC8,AC8/AC9,"0")</f>
        <v>0</v>
      </c>
      <c r="AD10" s="293" t="str">
        <f t="shared" ref="AD10:AH10" si="3">IF(AD8,AD8/AD9,"0")</f>
        <v>0</v>
      </c>
      <c r="AE10" s="293" t="str">
        <f t="shared" si="3"/>
        <v>0</v>
      </c>
      <c r="AF10" s="293" t="str">
        <f t="shared" si="3"/>
        <v>0</v>
      </c>
      <c r="AG10" s="293" t="str">
        <f t="shared" si="3"/>
        <v>0</v>
      </c>
      <c r="AH10" s="293" t="str">
        <f t="shared" si="3"/>
        <v>0</v>
      </c>
      <c r="AI10" s="1"/>
    </row>
    <row r="11" spans="2:35" x14ac:dyDescent="0.25">
      <c r="B11" s="1"/>
      <c r="C11" s="18"/>
      <c r="D11" s="7"/>
      <c r="E11" s="7"/>
      <c r="F11" s="7"/>
      <c r="G11" s="7"/>
      <c r="H11" s="7"/>
      <c r="I11" s="7"/>
      <c r="J11" s="7"/>
      <c r="K11" s="32" t="s">
        <v>113</v>
      </c>
      <c r="L11" s="8"/>
      <c r="M11" s="211">
        <v>0</v>
      </c>
      <c r="N11" s="15"/>
      <c r="O11" s="1"/>
      <c r="Q11" s="263"/>
      <c r="R11" s="291">
        <v>0</v>
      </c>
      <c r="S11" s="120" t="s">
        <v>149</v>
      </c>
      <c r="T11" s="291">
        <v>0</v>
      </c>
      <c r="U11" s="70" t="s">
        <v>61</v>
      </c>
      <c r="V11" s="427" t="str">
        <f t="shared" si="2"/>
        <v xml:space="preserve"> </v>
      </c>
      <c r="W11" s="427"/>
      <c r="X11" s="1"/>
      <c r="Z11" s="24" t="s">
        <v>163</v>
      </c>
      <c r="AA11" s="8"/>
      <c r="AB11" s="25"/>
      <c r="AC11" s="292">
        <v>0</v>
      </c>
      <c r="AD11" s="294">
        <v>0</v>
      </c>
      <c r="AE11" s="294">
        <v>0</v>
      </c>
      <c r="AF11" s="294">
        <v>0</v>
      </c>
      <c r="AG11" s="294">
        <v>0</v>
      </c>
      <c r="AH11" s="294">
        <v>0</v>
      </c>
      <c r="AI11" s="1"/>
    </row>
    <row r="12" spans="2:35" x14ac:dyDescent="0.25">
      <c r="B12" s="1"/>
      <c r="C12" s="18"/>
      <c r="D12" s="7"/>
      <c r="E12" s="7"/>
      <c r="F12" s="7"/>
      <c r="G12" s="7"/>
      <c r="H12" s="7"/>
      <c r="I12" s="7"/>
      <c r="J12" s="7"/>
      <c r="K12" s="7"/>
      <c r="L12" s="7"/>
      <c r="M12" s="32" t="s">
        <v>114</v>
      </c>
      <c r="N12" s="104">
        <f>SUM(M6:M11)</f>
        <v>0</v>
      </c>
      <c r="O12" s="1"/>
      <c r="Q12" s="263"/>
      <c r="R12" s="291">
        <v>0</v>
      </c>
      <c r="S12" s="120" t="s">
        <v>149</v>
      </c>
      <c r="T12" s="291">
        <v>0</v>
      </c>
      <c r="U12" s="70" t="s">
        <v>61</v>
      </c>
      <c r="V12" s="427" t="str">
        <f t="shared" si="2"/>
        <v xml:space="preserve"> </v>
      </c>
      <c r="W12" s="427"/>
      <c r="X12" s="1"/>
      <c r="Z12" s="24" t="s">
        <v>164</v>
      </c>
      <c r="AA12" s="8"/>
      <c r="AB12" s="25"/>
      <c r="AC12" s="124">
        <f>AC10*$E$11</f>
        <v>0</v>
      </c>
      <c r="AD12" s="124">
        <f t="shared" ref="AD12:AH12" si="4">AD10*$E$11</f>
        <v>0</v>
      </c>
      <c r="AE12" s="124">
        <f t="shared" si="4"/>
        <v>0</v>
      </c>
      <c r="AF12" s="124">
        <f t="shared" si="4"/>
        <v>0</v>
      </c>
      <c r="AG12" s="124">
        <f t="shared" si="4"/>
        <v>0</v>
      </c>
      <c r="AH12" s="124">
        <f t="shared" si="4"/>
        <v>0</v>
      </c>
      <c r="AI12" s="1"/>
    </row>
    <row r="13" spans="2:35" x14ac:dyDescent="0.25">
      <c r="B13" s="1"/>
      <c r="C13" s="18"/>
      <c r="D13" s="7"/>
      <c r="E13" s="7"/>
      <c r="F13" s="7"/>
      <c r="G13" s="7"/>
      <c r="H13" s="7"/>
      <c r="I13" s="7"/>
      <c r="J13" s="7"/>
      <c r="K13" s="32" t="s">
        <v>115</v>
      </c>
      <c r="L13" s="212">
        <v>10</v>
      </c>
      <c r="M13" s="69" t="s">
        <v>116</v>
      </c>
      <c r="N13" s="105">
        <f>(N12*L13)/100</f>
        <v>0</v>
      </c>
      <c r="O13" s="1"/>
      <c r="Q13" s="263"/>
      <c r="R13" s="291">
        <v>0</v>
      </c>
      <c r="S13" s="120" t="s">
        <v>149</v>
      </c>
      <c r="T13" s="291">
        <v>0</v>
      </c>
      <c r="U13" s="70" t="s">
        <v>61</v>
      </c>
      <c r="V13" s="427" t="str">
        <f t="shared" si="2"/>
        <v xml:space="preserve"> </v>
      </c>
      <c r="W13" s="427"/>
      <c r="X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x14ac:dyDescent="0.25">
      <c r="B14" s="1"/>
      <c r="C14" s="18"/>
      <c r="D14" s="7"/>
      <c r="E14" s="9"/>
      <c r="F14" s="9"/>
      <c r="G14" s="9"/>
      <c r="H14" s="9"/>
      <c r="I14" s="9"/>
      <c r="J14" s="9"/>
      <c r="K14" s="9"/>
      <c r="L14" s="9"/>
      <c r="M14" s="37" t="s">
        <v>117</v>
      </c>
      <c r="N14" s="104">
        <f>N12-N13</f>
        <v>0</v>
      </c>
      <c r="O14" s="1"/>
      <c r="Q14" s="263"/>
      <c r="R14" s="291">
        <v>0</v>
      </c>
      <c r="S14" s="120" t="s">
        <v>149</v>
      </c>
      <c r="T14" s="291">
        <v>0</v>
      </c>
      <c r="U14" s="70" t="s">
        <v>61</v>
      </c>
      <c r="V14" s="427" t="str">
        <f t="shared" si="2"/>
        <v xml:space="preserve"> </v>
      </c>
      <c r="W14" s="427"/>
      <c r="X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x14ac:dyDescent="0.25">
      <c r="B15" s="1"/>
      <c r="C15" s="18"/>
      <c r="D15" s="7"/>
      <c r="E15" s="95"/>
      <c r="F15" s="95"/>
      <c r="G15" s="95"/>
      <c r="H15" s="95"/>
      <c r="I15" s="96" t="s">
        <v>118</v>
      </c>
      <c r="J15" s="95"/>
      <c r="K15" s="95"/>
      <c r="L15" s="95"/>
      <c r="M15" s="97"/>
      <c r="N15" s="104"/>
      <c r="O15" s="1"/>
      <c r="Q15" s="1"/>
      <c r="R15" s="1"/>
      <c r="S15" s="1"/>
      <c r="T15" s="1"/>
      <c r="U15" s="1"/>
      <c r="V15" s="1"/>
      <c r="X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x14ac:dyDescent="0.25">
      <c r="B16" s="1"/>
      <c r="C16" s="18"/>
      <c r="D16" s="7"/>
      <c r="E16" s="106" t="s">
        <v>119</v>
      </c>
      <c r="F16" s="19"/>
      <c r="G16" s="9"/>
      <c r="H16" s="37" t="s">
        <v>120</v>
      </c>
      <c r="I16" s="113" t="s">
        <v>121</v>
      </c>
      <c r="J16" s="81"/>
      <c r="K16" s="16" t="s">
        <v>122</v>
      </c>
      <c r="L16" s="15" t="s">
        <v>121</v>
      </c>
      <c r="M16" s="7"/>
      <c r="N16" s="19"/>
      <c r="O16" s="1"/>
      <c r="Q16" s="1"/>
      <c r="R16" s="1"/>
      <c r="S16" s="1"/>
      <c r="T16" s="1"/>
      <c r="U16" s="1"/>
      <c r="V16" s="1"/>
      <c r="W16" s="1"/>
      <c r="X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24" x14ac:dyDescent="0.25">
      <c r="B17" s="1"/>
      <c r="C17" s="18"/>
      <c r="D17" s="7"/>
      <c r="E17" s="7" t="s">
        <v>123</v>
      </c>
      <c r="F17" s="19"/>
      <c r="G17" s="438">
        <f>$L$14*I17</f>
        <v>0</v>
      </c>
      <c r="H17" s="439"/>
      <c r="I17" s="190">
        <v>0.06</v>
      </c>
      <c r="J17" s="7"/>
      <c r="K17" s="214">
        <v>0</v>
      </c>
      <c r="L17" s="115" t="str">
        <f>IF($L$14,K17/$L$14," ")</f>
        <v xml:space="preserve"> </v>
      </c>
      <c r="M17" s="7"/>
      <c r="N17" s="107"/>
      <c r="O17" s="1"/>
      <c r="Q17" s="27"/>
      <c r="R17" s="10"/>
      <c r="S17" s="121" t="s">
        <v>152</v>
      </c>
      <c r="T17" s="10"/>
      <c r="U17" s="10"/>
      <c r="V17" s="14"/>
      <c r="W17" s="1"/>
      <c r="X17" s="1"/>
    </row>
    <row r="18" spans="2:24" x14ac:dyDescent="0.25">
      <c r="B18" s="1"/>
      <c r="C18" s="18"/>
      <c r="D18" s="7"/>
      <c r="E18" s="7" t="s">
        <v>124</v>
      </c>
      <c r="F18" s="19"/>
      <c r="G18" s="431">
        <f>$L$14*I18</f>
        <v>0</v>
      </c>
      <c r="H18" s="433"/>
      <c r="I18" s="191">
        <v>0.03</v>
      </c>
      <c r="J18" s="108" t="s">
        <v>125</v>
      </c>
      <c r="K18" s="214">
        <v>0</v>
      </c>
      <c r="L18" s="115" t="str">
        <f t="shared" ref="L18:L20" si="5">IF($L$14,K18/$L$14," ")</f>
        <v xml:space="preserve"> </v>
      </c>
      <c r="M18" s="7"/>
      <c r="N18" s="19"/>
      <c r="O18" s="1"/>
      <c r="Q18" s="16" t="s">
        <v>150</v>
      </c>
      <c r="R18" s="9"/>
      <c r="S18" s="11" t="s">
        <v>153</v>
      </c>
      <c r="T18" s="9"/>
      <c r="U18" s="9"/>
      <c r="V18" s="44" t="s">
        <v>154</v>
      </c>
      <c r="W18" s="1"/>
      <c r="X18" s="1"/>
    </row>
    <row r="19" spans="2:24" x14ac:dyDescent="0.25">
      <c r="B19" s="1"/>
      <c r="C19" s="18"/>
      <c r="D19" s="7"/>
      <c r="E19" s="7" t="s">
        <v>126</v>
      </c>
      <c r="F19" s="19"/>
      <c r="G19" s="431">
        <f>$L$14*I19</f>
        <v>0</v>
      </c>
      <c r="H19" s="433"/>
      <c r="I19" s="191">
        <v>0.02</v>
      </c>
      <c r="J19" s="109"/>
      <c r="K19" s="214">
        <v>0</v>
      </c>
      <c r="L19" s="115" t="str">
        <f t="shared" si="5"/>
        <v xml:space="preserve"> </v>
      </c>
      <c r="M19" s="7"/>
      <c r="N19" s="19"/>
      <c r="O19" s="1"/>
      <c r="Q19" s="289">
        <f>T8</f>
        <v>0</v>
      </c>
      <c r="R19" s="68" t="s">
        <v>155</v>
      </c>
      <c r="S19" s="290">
        <v>0</v>
      </c>
      <c r="T19" s="68" t="s">
        <v>61</v>
      </c>
      <c r="U19" s="429">
        <f>Q19*S19</f>
        <v>0</v>
      </c>
      <c r="V19" s="430"/>
      <c r="W19" s="1"/>
      <c r="X19" s="1"/>
    </row>
    <row r="20" spans="2:24" x14ac:dyDescent="0.25">
      <c r="B20" s="1"/>
      <c r="C20" s="18"/>
      <c r="D20" s="7"/>
      <c r="E20" s="9"/>
      <c r="F20" s="15"/>
      <c r="G20" s="434">
        <f>$L$14*I20</f>
        <v>0</v>
      </c>
      <c r="H20" s="435"/>
      <c r="I20" s="213">
        <v>0</v>
      </c>
      <c r="J20" s="88"/>
      <c r="K20" s="215">
        <v>0</v>
      </c>
      <c r="L20" s="116" t="str">
        <f t="shared" si="5"/>
        <v xml:space="preserve"> </v>
      </c>
      <c r="M20" s="9"/>
      <c r="N20" s="19"/>
      <c r="O20" s="1"/>
      <c r="Q20" s="18"/>
      <c r="R20" s="7"/>
      <c r="S20" s="81"/>
      <c r="T20" s="7"/>
      <c r="U20" s="7"/>
      <c r="V20" s="19"/>
      <c r="W20" s="1"/>
      <c r="X20" s="1"/>
    </row>
    <row r="21" spans="2:24" x14ac:dyDescent="0.25">
      <c r="B21" s="1"/>
      <c r="C21" s="18"/>
      <c r="D21" s="7"/>
      <c r="E21" s="7"/>
      <c r="F21" s="32" t="s">
        <v>127</v>
      </c>
      <c r="G21" s="428">
        <f>SUM(G17:G20)</f>
        <v>0</v>
      </c>
      <c r="H21" s="428"/>
      <c r="I21" s="7"/>
      <c r="J21" s="68" t="s">
        <v>128</v>
      </c>
      <c r="K21" s="110">
        <f>SUM(K17:K20)</f>
        <v>0</v>
      </c>
      <c r="L21" s="68" t="s">
        <v>61</v>
      </c>
      <c r="M21" s="94">
        <f>G21+K21</f>
        <v>0</v>
      </c>
      <c r="N21" s="19"/>
      <c r="O21" s="1"/>
      <c r="Q21" s="18"/>
      <c r="R21" s="7"/>
      <c r="S21" s="7"/>
      <c r="T21" s="7"/>
      <c r="U21" s="7"/>
      <c r="V21" s="19"/>
      <c r="W21" s="1"/>
      <c r="X21" s="1"/>
    </row>
    <row r="22" spans="2:24" x14ac:dyDescent="0.25">
      <c r="B22" s="1"/>
      <c r="C22" s="18"/>
      <c r="D22" s="7"/>
      <c r="E22" s="7"/>
      <c r="F22" s="7"/>
      <c r="G22" s="7"/>
      <c r="H22" s="7"/>
      <c r="I22" s="7"/>
      <c r="J22" s="7"/>
      <c r="K22" s="7"/>
      <c r="L22" s="7"/>
      <c r="M22" s="7"/>
      <c r="N22" s="19"/>
      <c r="O22" s="1"/>
      <c r="Q22" s="18"/>
      <c r="R22" s="7"/>
      <c r="S22" s="122" t="s">
        <v>156</v>
      </c>
      <c r="T22" s="7"/>
      <c r="U22" s="7"/>
      <c r="V22" s="19"/>
      <c r="W22" s="1"/>
      <c r="X22" s="1"/>
    </row>
    <row r="23" spans="2:24" x14ac:dyDescent="0.25">
      <c r="B23" s="1"/>
      <c r="C23" s="18"/>
      <c r="D23" s="7"/>
      <c r="E23" s="106" t="s">
        <v>129</v>
      </c>
      <c r="F23" s="7"/>
      <c r="G23" s="24"/>
      <c r="H23" s="101" t="s">
        <v>120</v>
      </c>
      <c r="I23" s="89" t="s">
        <v>121</v>
      </c>
      <c r="J23" s="81"/>
      <c r="K23" s="13" t="s">
        <v>122</v>
      </c>
      <c r="L23" s="25" t="s">
        <v>121</v>
      </c>
      <c r="M23" s="7"/>
      <c r="N23" s="19"/>
      <c r="O23" s="1"/>
      <c r="Q23" s="18"/>
      <c r="R23" s="7"/>
      <c r="S23" s="7"/>
      <c r="T23" s="7"/>
      <c r="U23" s="7"/>
      <c r="V23" s="19"/>
      <c r="W23" s="1"/>
      <c r="X23" s="1"/>
    </row>
    <row r="24" spans="2:24" ht="15.75" x14ac:dyDescent="0.25">
      <c r="B24" s="1"/>
      <c r="C24" s="18"/>
      <c r="D24" s="7"/>
      <c r="E24" s="7"/>
      <c r="F24" s="32" t="s">
        <v>130</v>
      </c>
      <c r="G24" s="438">
        <f t="shared" ref="G24:G33" si="6">$L$14*I24</f>
        <v>0</v>
      </c>
      <c r="H24" s="439"/>
      <c r="I24" s="190">
        <v>0</v>
      </c>
      <c r="J24" s="7"/>
      <c r="K24" s="214">
        <v>0</v>
      </c>
      <c r="L24" s="115" t="str">
        <f t="shared" ref="L24:L33" si="7">IF($L$14,K24/$L$14," ")</f>
        <v xml:space="preserve"> </v>
      </c>
      <c r="M24" s="7"/>
      <c r="N24" s="19"/>
      <c r="O24" s="1"/>
      <c r="Q24" s="20"/>
      <c r="R24" s="9"/>
      <c r="S24" s="123">
        <f>ROUND(U19, -2)</f>
        <v>0</v>
      </c>
      <c r="T24" s="9"/>
      <c r="U24" s="9"/>
      <c r="V24" s="15"/>
      <c r="W24" s="1"/>
      <c r="X24" s="1"/>
    </row>
    <row r="25" spans="2:24" x14ac:dyDescent="0.25">
      <c r="B25" s="1"/>
      <c r="C25" s="18"/>
      <c r="D25" s="7"/>
      <c r="E25" s="7"/>
      <c r="F25" s="117" t="s">
        <v>131</v>
      </c>
      <c r="G25" s="431">
        <f t="shared" si="6"/>
        <v>0</v>
      </c>
      <c r="H25" s="433"/>
      <c r="I25" s="191">
        <v>0</v>
      </c>
      <c r="J25" s="108" t="s">
        <v>125</v>
      </c>
      <c r="K25" s="214">
        <v>0</v>
      </c>
      <c r="L25" s="115" t="str">
        <f t="shared" si="7"/>
        <v xml:space="preserve"> </v>
      </c>
      <c r="M25" s="7"/>
      <c r="N25" s="19"/>
      <c r="O25" s="1"/>
      <c r="Q25" s="1"/>
      <c r="R25" s="1"/>
      <c r="S25" s="1"/>
      <c r="T25" s="1"/>
      <c r="U25" s="1"/>
      <c r="V25" s="1"/>
      <c r="W25" s="1"/>
      <c r="X25" s="1"/>
    </row>
    <row r="26" spans="2:24" x14ac:dyDescent="0.25">
      <c r="B26" s="1"/>
      <c r="C26" s="18"/>
      <c r="D26" s="7"/>
      <c r="E26" s="7"/>
      <c r="F26" s="117" t="s">
        <v>132</v>
      </c>
      <c r="G26" s="431">
        <f t="shared" si="6"/>
        <v>0</v>
      </c>
      <c r="H26" s="433"/>
      <c r="I26" s="191">
        <v>0</v>
      </c>
      <c r="J26" s="109"/>
      <c r="K26" s="214">
        <v>0</v>
      </c>
      <c r="L26" s="115" t="str">
        <f t="shared" si="7"/>
        <v xml:space="preserve"> </v>
      </c>
      <c r="M26" s="7"/>
      <c r="N26" s="19"/>
      <c r="O26" s="1"/>
      <c r="Q26" s="1"/>
      <c r="R26" s="1"/>
      <c r="S26" s="1"/>
      <c r="T26" s="1"/>
      <c r="U26" s="1"/>
      <c r="V26" s="1"/>
      <c r="W26" s="1"/>
      <c r="X26" s="1"/>
    </row>
    <row r="27" spans="2:24" x14ac:dyDescent="0.25">
      <c r="B27" s="1"/>
      <c r="C27" s="18"/>
      <c r="D27" s="7"/>
      <c r="E27" s="7"/>
      <c r="F27" s="117" t="s">
        <v>133</v>
      </c>
      <c r="G27" s="434">
        <f t="shared" si="6"/>
        <v>0</v>
      </c>
      <c r="H27" s="435"/>
      <c r="I27" s="213">
        <v>0</v>
      </c>
      <c r="J27" s="88"/>
      <c r="K27" s="215">
        <v>0</v>
      </c>
      <c r="L27" s="115" t="str">
        <f t="shared" si="7"/>
        <v xml:space="preserve"> </v>
      </c>
      <c r="M27" s="7"/>
      <c r="N27" s="19"/>
      <c r="O27" s="1"/>
      <c r="Q27" s="1"/>
      <c r="R27" s="1"/>
      <c r="S27" s="1"/>
      <c r="T27" s="1"/>
      <c r="U27" s="1"/>
      <c r="V27" s="1"/>
      <c r="W27" s="1"/>
      <c r="X27" s="1"/>
    </row>
    <row r="28" spans="2:24" x14ac:dyDescent="0.25">
      <c r="B28" s="1"/>
      <c r="C28" s="18"/>
      <c r="D28" s="7"/>
      <c r="E28" s="7"/>
      <c r="F28" s="32" t="s">
        <v>134</v>
      </c>
      <c r="G28" s="438">
        <f t="shared" si="6"/>
        <v>0</v>
      </c>
      <c r="H28" s="439"/>
      <c r="I28" s="190">
        <v>0</v>
      </c>
      <c r="J28" s="7"/>
      <c r="K28" s="214">
        <v>0</v>
      </c>
      <c r="L28" s="115" t="str">
        <f t="shared" si="7"/>
        <v xml:space="preserve"> </v>
      </c>
      <c r="M28" s="7"/>
      <c r="N28" s="19"/>
      <c r="O28" s="1"/>
      <c r="X28" s="1"/>
    </row>
    <row r="29" spans="2:24" x14ac:dyDescent="0.25">
      <c r="B29" s="1"/>
      <c r="C29" s="18"/>
      <c r="D29" s="7"/>
      <c r="E29" s="7"/>
      <c r="F29" s="32" t="s">
        <v>135</v>
      </c>
      <c r="G29" s="434">
        <f t="shared" si="6"/>
        <v>0</v>
      </c>
      <c r="H29" s="435"/>
      <c r="I29" s="213">
        <v>0</v>
      </c>
      <c r="J29" s="108" t="s">
        <v>125</v>
      </c>
      <c r="K29" s="216">
        <v>0</v>
      </c>
      <c r="L29" s="115" t="str">
        <f t="shared" si="7"/>
        <v xml:space="preserve"> </v>
      </c>
      <c r="M29" s="7"/>
      <c r="N29" s="19"/>
      <c r="O29" s="1"/>
    </row>
    <row r="30" spans="2:24" x14ac:dyDescent="0.25">
      <c r="B30" s="1"/>
      <c r="C30" s="18"/>
      <c r="D30" s="7"/>
      <c r="E30" s="7"/>
      <c r="F30" s="32"/>
      <c r="G30" s="431">
        <f t="shared" si="6"/>
        <v>0</v>
      </c>
      <c r="H30" s="433"/>
      <c r="I30" s="191">
        <v>0</v>
      </c>
      <c r="J30" s="109"/>
      <c r="K30" s="214">
        <v>0</v>
      </c>
      <c r="L30" s="115" t="str">
        <f t="shared" si="7"/>
        <v xml:space="preserve"> </v>
      </c>
      <c r="M30" s="7"/>
      <c r="N30" s="19"/>
      <c r="O30" s="1"/>
    </row>
    <row r="31" spans="2:24" x14ac:dyDescent="0.25">
      <c r="B31" s="1"/>
      <c r="C31" s="18"/>
      <c r="D31" s="7"/>
      <c r="E31" s="7"/>
      <c r="F31" s="19"/>
      <c r="G31" s="431">
        <f t="shared" si="6"/>
        <v>0</v>
      </c>
      <c r="H31" s="432"/>
      <c r="I31" s="191">
        <v>0</v>
      </c>
      <c r="J31" s="88"/>
      <c r="K31" s="217">
        <v>0</v>
      </c>
      <c r="L31" s="115" t="str">
        <f t="shared" si="7"/>
        <v xml:space="preserve"> </v>
      </c>
      <c r="M31" s="7"/>
      <c r="N31" s="19"/>
      <c r="O31" s="1"/>
    </row>
    <row r="32" spans="2:24" x14ac:dyDescent="0.25">
      <c r="B32" s="1"/>
      <c r="C32" s="18"/>
      <c r="D32" s="7"/>
      <c r="E32" s="7"/>
      <c r="F32" s="7"/>
      <c r="G32" s="431">
        <f t="shared" si="6"/>
        <v>0</v>
      </c>
      <c r="H32" s="433"/>
      <c r="I32" s="191">
        <v>0</v>
      </c>
      <c r="J32" s="109"/>
      <c r="K32" s="214">
        <v>0</v>
      </c>
      <c r="L32" s="115" t="str">
        <f t="shared" si="7"/>
        <v xml:space="preserve"> </v>
      </c>
      <c r="M32" s="7"/>
      <c r="N32" s="19"/>
      <c r="O32" s="1"/>
    </row>
    <row r="33" spans="2:15" x14ac:dyDescent="0.25">
      <c r="B33" s="1"/>
      <c r="C33" s="18"/>
      <c r="D33" s="7"/>
      <c r="E33" s="9"/>
      <c r="F33" s="9"/>
      <c r="G33" s="434">
        <f t="shared" si="6"/>
        <v>0</v>
      </c>
      <c r="H33" s="435"/>
      <c r="I33" s="213">
        <v>0</v>
      </c>
      <c r="J33" s="88"/>
      <c r="K33" s="215">
        <v>0</v>
      </c>
      <c r="L33" s="116" t="str">
        <f t="shared" si="7"/>
        <v xml:space="preserve"> </v>
      </c>
      <c r="M33" s="7"/>
      <c r="N33" s="19"/>
      <c r="O33" s="1"/>
    </row>
    <row r="34" spans="2:15" x14ac:dyDescent="0.25">
      <c r="B34" s="1"/>
      <c r="C34" s="26" t="s">
        <v>136</v>
      </c>
      <c r="D34" s="7"/>
      <c r="E34" s="7"/>
      <c r="F34" s="32" t="s">
        <v>137</v>
      </c>
      <c r="G34" s="428">
        <f>SUM(G24:G33)</f>
        <v>0</v>
      </c>
      <c r="H34" s="428"/>
      <c r="I34" s="7"/>
      <c r="J34" s="68" t="s">
        <v>128</v>
      </c>
      <c r="K34" s="110">
        <f>SUM(K24:K33)</f>
        <v>0</v>
      </c>
      <c r="L34" s="68" t="s">
        <v>61</v>
      </c>
      <c r="M34" s="93">
        <f>G34+K34</f>
        <v>0</v>
      </c>
      <c r="N34" s="15"/>
      <c r="O34" s="1"/>
    </row>
    <row r="35" spans="2:15" x14ac:dyDescent="0.25">
      <c r="B35" s="1"/>
      <c r="C35" s="99" t="e">
        <f>N35/N14</f>
        <v>#DIV/0!</v>
      </c>
      <c r="D35" s="9"/>
      <c r="E35" s="9"/>
      <c r="F35" s="9"/>
      <c r="G35" s="9"/>
      <c r="H35" s="9"/>
      <c r="I35" s="9"/>
      <c r="J35" s="9"/>
      <c r="K35" s="9"/>
      <c r="L35" s="9"/>
      <c r="M35" s="37" t="s">
        <v>138</v>
      </c>
      <c r="N35" s="111">
        <f>M21+M34</f>
        <v>0</v>
      </c>
      <c r="O35" s="1"/>
    </row>
    <row r="36" spans="2:15" x14ac:dyDescent="0.25">
      <c r="B36" s="1"/>
      <c r="C36" s="227"/>
      <c r="D36" s="227"/>
      <c r="E36" s="227"/>
      <c r="F36" s="227"/>
      <c r="G36" s="227"/>
      <c r="H36" s="227"/>
      <c r="I36" s="227"/>
      <c r="J36" s="227" t="s">
        <v>139</v>
      </c>
      <c r="K36" s="227"/>
      <c r="L36" s="227"/>
      <c r="M36" s="71" t="s">
        <v>140</v>
      </c>
      <c r="N36" s="256">
        <f>N18-N35</f>
        <v>0</v>
      </c>
      <c r="O36" s="1"/>
    </row>
    <row r="37" spans="2:15" x14ac:dyDescent="0.25">
      <c r="B37" s="1"/>
      <c r="C37" s="227"/>
      <c r="D37" s="227"/>
      <c r="E37" s="257"/>
      <c r="F37" s="227"/>
      <c r="G37" s="227"/>
      <c r="H37" s="258" t="s">
        <v>141</v>
      </c>
      <c r="I37" s="227"/>
      <c r="J37" s="227"/>
      <c r="K37" s="71" t="s">
        <v>142</v>
      </c>
      <c r="L37" s="218">
        <v>0.1</v>
      </c>
      <c r="M37" s="71" t="s">
        <v>143</v>
      </c>
      <c r="N37" s="256"/>
      <c r="O37" s="1"/>
    </row>
    <row r="38" spans="2:15" x14ac:dyDescent="0.25">
      <c r="B38" s="1"/>
      <c r="C38" s="227"/>
      <c r="D38" s="227"/>
      <c r="E38" s="227"/>
      <c r="F38" s="227"/>
      <c r="G38" s="227"/>
      <c r="H38" s="227"/>
      <c r="I38" s="227"/>
      <c r="J38" s="227" t="s">
        <v>144</v>
      </c>
      <c r="K38" s="227"/>
      <c r="L38" s="227"/>
      <c r="M38" s="71" t="s">
        <v>145</v>
      </c>
      <c r="N38" s="256">
        <f>N36/L37</f>
        <v>0</v>
      </c>
      <c r="O38" s="1"/>
    </row>
    <row r="39" spans="2:15" x14ac:dyDescent="0.25">
      <c r="B39" s="157"/>
      <c r="C39" s="227"/>
      <c r="D39" s="227"/>
      <c r="E39" s="227"/>
      <c r="F39" s="227"/>
      <c r="G39" s="227"/>
      <c r="H39" s="227"/>
      <c r="I39" s="227"/>
      <c r="J39" s="227"/>
      <c r="K39" s="227"/>
      <c r="L39" s="67" t="s">
        <v>212</v>
      </c>
      <c r="M39" s="71"/>
      <c r="N39" s="140">
        <v>0</v>
      </c>
      <c r="O39" s="157"/>
    </row>
    <row r="40" spans="2:15" x14ac:dyDescent="0.25">
      <c r="B40" s="1"/>
      <c r="C40" s="24"/>
      <c r="D40" s="8"/>
      <c r="E40" s="8"/>
      <c r="F40" s="8"/>
      <c r="G40" s="100"/>
      <c r="H40" s="8"/>
      <c r="I40" s="101"/>
      <c r="J40" s="8"/>
      <c r="K40" s="8"/>
      <c r="L40" s="8"/>
      <c r="M40" s="102"/>
      <c r="N40" s="25"/>
      <c r="O40" s="1"/>
    </row>
    <row r="41" spans="2:15" ht="15.75" x14ac:dyDescent="0.25">
      <c r="B41" s="1"/>
      <c r="C41" s="24"/>
      <c r="D41" s="8"/>
      <c r="E41" s="8"/>
      <c r="F41" s="8"/>
      <c r="G41" s="8"/>
      <c r="H41" s="150"/>
      <c r="I41" s="150"/>
      <c r="J41" s="8"/>
      <c r="K41" s="8"/>
      <c r="L41" s="102" t="s">
        <v>205</v>
      </c>
      <c r="M41" s="425">
        <f>SUM(N38:N39)</f>
        <v>0</v>
      </c>
      <c r="N41" s="426"/>
      <c r="O41" s="157"/>
    </row>
    <row r="42" spans="2:1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 x14ac:dyDescent="0.25"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</row>
    <row r="44" spans="2:15" x14ac:dyDescent="0.25"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</row>
    <row r="45" spans="2:15" x14ac:dyDescent="0.25"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</row>
    <row r="46" spans="2:15" x14ac:dyDescent="0.25"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</row>
    <row r="47" spans="2:15" x14ac:dyDescent="0.25"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</row>
    <row r="48" spans="2:15" x14ac:dyDescent="0.25"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</row>
    <row r="49" spans="2:15" x14ac:dyDescent="0.25"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</row>
    <row r="50" spans="2:15" ht="18.75" x14ac:dyDescent="0.3">
      <c r="B50" s="1"/>
      <c r="C50" s="1"/>
      <c r="D50" s="1"/>
      <c r="E50" s="1"/>
      <c r="F50" s="1"/>
      <c r="G50" s="1"/>
      <c r="H50" s="1"/>
      <c r="I50" s="160" t="s">
        <v>57</v>
      </c>
      <c r="J50" s="1"/>
      <c r="K50" s="1"/>
      <c r="L50" s="1"/>
      <c r="M50" s="1"/>
      <c r="N50" s="1"/>
      <c r="O50" s="1"/>
    </row>
    <row r="51" spans="2:1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2:15" ht="15.75" x14ac:dyDescent="0.25">
      <c r="B52" s="1"/>
      <c r="C52" s="24"/>
      <c r="D52" s="8"/>
      <c r="E52" s="8"/>
      <c r="F52" s="8"/>
      <c r="G52" s="8"/>
      <c r="H52" s="8"/>
      <c r="I52" s="103" t="s">
        <v>107</v>
      </c>
      <c r="J52" s="8"/>
      <c r="K52" s="8"/>
      <c r="L52" s="8"/>
      <c r="M52" s="8"/>
      <c r="N52" s="25"/>
      <c r="O52" s="1"/>
    </row>
    <row r="53" spans="2:15" x14ac:dyDescent="0.25">
      <c r="B53" s="1"/>
      <c r="C53" s="26" t="s">
        <v>35</v>
      </c>
      <c r="D53" s="112" t="s">
        <v>108</v>
      </c>
      <c r="E53" s="7"/>
      <c r="F53" s="8"/>
      <c r="G53" s="12" t="s">
        <v>109</v>
      </c>
      <c r="H53" s="8"/>
      <c r="I53" s="8"/>
      <c r="J53" s="25"/>
      <c r="K53" s="89" t="s">
        <v>110</v>
      </c>
      <c r="L53" s="25" t="s">
        <v>111</v>
      </c>
      <c r="M53" s="8" t="s">
        <v>112</v>
      </c>
      <c r="N53" s="25"/>
      <c r="O53" s="1"/>
    </row>
    <row r="54" spans="2:15" x14ac:dyDescent="0.25">
      <c r="B54" s="1"/>
      <c r="C54" s="206"/>
      <c r="D54" s="338">
        <f>Inputs!J16</f>
        <v>0</v>
      </c>
      <c r="E54" s="436"/>
      <c r="F54" s="416"/>
      <c r="G54" s="416"/>
      <c r="H54" s="416"/>
      <c r="I54" s="416"/>
      <c r="J54" s="417"/>
      <c r="K54" s="208"/>
      <c r="L54" s="90" t="str">
        <f>IF(M54,M54/D54," ")</f>
        <v xml:space="preserve"> </v>
      </c>
      <c r="M54" s="91">
        <f t="shared" ref="M54:M58" si="8">K54*12</f>
        <v>0</v>
      </c>
      <c r="N54" s="19"/>
      <c r="O54" s="1"/>
    </row>
    <row r="55" spans="2:15" x14ac:dyDescent="0.25">
      <c r="B55" s="1"/>
      <c r="C55" s="206"/>
      <c r="D55" s="207">
        <v>0</v>
      </c>
      <c r="E55" s="436"/>
      <c r="F55" s="416"/>
      <c r="G55" s="416"/>
      <c r="H55" s="416"/>
      <c r="I55" s="416"/>
      <c r="J55" s="417"/>
      <c r="K55" s="208"/>
      <c r="L55" s="92" t="str">
        <f t="shared" ref="L55:L58" si="9">IF(M55,M55/D55," ")</f>
        <v xml:space="preserve"> </v>
      </c>
      <c r="M55" s="91">
        <f t="shared" si="8"/>
        <v>0</v>
      </c>
      <c r="N55" s="19"/>
      <c r="O55" s="1"/>
    </row>
    <row r="56" spans="2:15" x14ac:dyDescent="0.25">
      <c r="B56" s="1"/>
      <c r="C56" s="206"/>
      <c r="D56" s="207">
        <v>0</v>
      </c>
      <c r="E56" s="436"/>
      <c r="F56" s="416"/>
      <c r="G56" s="416"/>
      <c r="H56" s="416"/>
      <c r="I56" s="416"/>
      <c r="J56" s="417"/>
      <c r="K56" s="208"/>
      <c r="L56" s="92" t="str">
        <f t="shared" si="9"/>
        <v xml:space="preserve"> </v>
      </c>
      <c r="M56" s="91">
        <f t="shared" si="8"/>
        <v>0</v>
      </c>
      <c r="N56" s="19"/>
      <c r="O56" s="1"/>
    </row>
    <row r="57" spans="2:15" x14ac:dyDescent="0.25">
      <c r="B57" s="1"/>
      <c r="C57" s="206"/>
      <c r="D57" s="207">
        <v>0</v>
      </c>
      <c r="E57" s="436"/>
      <c r="F57" s="416"/>
      <c r="G57" s="416"/>
      <c r="H57" s="416"/>
      <c r="I57" s="416"/>
      <c r="J57" s="417"/>
      <c r="K57" s="208"/>
      <c r="L57" s="92" t="str">
        <f t="shared" si="9"/>
        <v xml:space="preserve"> </v>
      </c>
      <c r="M57" s="91">
        <f t="shared" si="8"/>
        <v>0</v>
      </c>
      <c r="N57" s="19"/>
      <c r="O57" s="1"/>
    </row>
    <row r="58" spans="2:15" x14ac:dyDescent="0.25">
      <c r="B58" s="1"/>
      <c r="C58" s="209"/>
      <c r="D58" s="200">
        <v>0</v>
      </c>
      <c r="E58" s="436"/>
      <c r="F58" s="416"/>
      <c r="G58" s="416"/>
      <c r="H58" s="416"/>
      <c r="I58" s="416"/>
      <c r="J58" s="417"/>
      <c r="K58" s="210"/>
      <c r="L58" s="92" t="str">
        <f t="shared" si="9"/>
        <v xml:space="preserve"> </v>
      </c>
      <c r="M58" s="91">
        <f t="shared" si="8"/>
        <v>0</v>
      </c>
      <c r="N58" s="19"/>
      <c r="O58" s="1"/>
    </row>
    <row r="59" spans="2:15" x14ac:dyDescent="0.25">
      <c r="B59" s="1"/>
      <c r="C59" s="18"/>
      <c r="D59" s="7"/>
      <c r="E59" s="7"/>
      <c r="F59" s="7"/>
      <c r="G59" s="7"/>
      <c r="H59" s="7"/>
      <c r="I59" s="7"/>
      <c r="J59" s="7"/>
      <c r="K59" s="32" t="s">
        <v>113</v>
      </c>
      <c r="L59" s="8"/>
      <c r="M59" s="93">
        <v>0</v>
      </c>
      <c r="N59" s="15"/>
      <c r="O59" s="1"/>
    </row>
    <row r="60" spans="2:15" x14ac:dyDescent="0.25">
      <c r="B60" s="1"/>
      <c r="C60" s="18"/>
      <c r="D60" s="7"/>
      <c r="E60" s="7"/>
      <c r="F60" s="7"/>
      <c r="G60" s="7"/>
      <c r="H60" s="7"/>
      <c r="I60" s="7"/>
      <c r="J60" s="7"/>
      <c r="K60" s="7"/>
      <c r="L60" s="7"/>
      <c r="M60" s="32" t="s">
        <v>114</v>
      </c>
      <c r="N60" s="104">
        <f>SUM(M54:M59)</f>
        <v>0</v>
      </c>
      <c r="O60" s="1"/>
    </row>
    <row r="61" spans="2:15" x14ac:dyDescent="0.25">
      <c r="B61" s="1"/>
      <c r="C61" s="18"/>
      <c r="D61" s="7"/>
      <c r="E61" s="7"/>
      <c r="F61" s="7"/>
      <c r="G61" s="7"/>
      <c r="H61" s="7"/>
      <c r="I61" s="7"/>
      <c r="J61" s="7"/>
      <c r="K61" s="32" t="s">
        <v>115</v>
      </c>
      <c r="L61" s="212">
        <v>10</v>
      </c>
      <c r="M61" s="69" t="s">
        <v>116</v>
      </c>
      <c r="N61" s="105">
        <f>(N60*L61)/100</f>
        <v>0</v>
      </c>
      <c r="O61" s="1"/>
    </row>
    <row r="62" spans="2:15" x14ac:dyDescent="0.25">
      <c r="B62" s="1"/>
      <c r="C62" s="18"/>
      <c r="D62" s="7"/>
      <c r="E62" s="9"/>
      <c r="F62" s="9"/>
      <c r="G62" s="9"/>
      <c r="H62" s="9"/>
      <c r="I62" s="9"/>
      <c r="J62" s="9"/>
      <c r="K62" s="9"/>
      <c r="L62" s="9"/>
      <c r="M62" s="37" t="s">
        <v>117</v>
      </c>
      <c r="N62" s="104">
        <f>N60-N61</f>
        <v>0</v>
      </c>
      <c r="O62" s="1"/>
    </row>
    <row r="63" spans="2:15" x14ac:dyDescent="0.25">
      <c r="B63" s="1"/>
      <c r="C63" s="18"/>
      <c r="D63" s="7"/>
      <c r="E63" s="95"/>
      <c r="F63" s="95"/>
      <c r="G63" s="95"/>
      <c r="H63" s="95"/>
      <c r="I63" s="96" t="s">
        <v>118</v>
      </c>
      <c r="J63" s="95"/>
      <c r="K63" s="95"/>
      <c r="L63" s="95"/>
      <c r="M63" s="97"/>
      <c r="N63" s="104"/>
      <c r="O63" s="1"/>
    </row>
    <row r="64" spans="2:15" x14ac:dyDescent="0.25">
      <c r="B64" s="1"/>
      <c r="C64" s="18"/>
      <c r="D64" s="7"/>
      <c r="E64" s="106" t="s">
        <v>119</v>
      </c>
      <c r="F64" s="19"/>
      <c r="G64" s="9"/>
      <c r="H64" s="37" t="s">
        <v>120</v>
      </c>
      <c r="I64" s="113" t="s">
        <v>121</v>
      </c>
      <c r="J64" s="81"/>
      <c r="K64" s="16" t="s">
        <v>122</v>
      </c>
      <c r="L64" s="15" t="s">
        <v>121</v>
      </c>
      <c r="M64" s="7"/>
      <c r="N64" s="19"/>
      <c r="O64" s="1"/>
    </row>
    <row r="65" spans="2:15" x14ac:dyDescent="0.25">
      <c r="B65" s="1"/>
      <c r="C65" s="18"/>
      <c r="D65" s="7"/>
      <c r="E65" s="7" t="s">
        <v>123</v>
      </c>
      <c r="F65" s="19"/>
      <c r="G65" s="438">
        <f>$L$14*I65</f>
        <v>0</v>
      </c>
      <c r="H65" s="439"/>
      <c r="I65" s="190">
        <v>0.06</v>
      </c>
      <c r="J65" s="7"/>
      <c r="K65" s="214">
        <v>0</v>
      </c>
      <c r="L65" s="115" t="str">
        <f>IF($L$14,K65/$L$14," ")</f>
        <v xml:space="preserve"> </v>
      </c>
      <c r="M65" s="7"/>
      <c r="N65" s="107"/>
      <c r="O65" s="1"/>
    </row>
    <row r="66" spans="2:15" x14ac:dyDescent="0.25">
      <c r="B66" s="1"/>
      <c r="C66" s="18"/>
      <c r="D66" s="7"/>
      <c r="E66" s="7" t="s">
        <v>124</v>
      </c>
      <c r="F66" s="19"/>
      <c r="G66" s="431">
        <f>$L$14*I66</f>
        <v>0</v>
      </c>
      <c r="H66" s="433"/>
      <c r="I66" s="191">
        <v>0.03</v>
      </c>
      <c r="J66" s="108" t="s">
        <v>125</v>
      </c>
      <c r="K66" s="214">
        <v>0</v>
      </c>
      <c r="L66" s="115" t="str">
        <f t="shared" ref="L66:L68" si="10">IF($L$14,K66/$L$14," ")</f>
        <v xml:space="preserve"> </v>
      </c>
      <c r="M66" s="7"/>
      <c r="N66" s="19"/>
      <c r="O66" s="1"/>
    </row>
    <row r="67" spans="2:15" x14ac:dyDescent="0.25">
      <c r="B67" s="1"/>
      <c r="C67" s="18"/>
      <c r="D67" s="7"/>
      <c r="E67" s="7" t="s">
        <v>126</v>
      </c>
      <c r="F67" s="19"/>
      <c r="G67" s="431">
        <f>$L$14*I67</f>
        <v>0</v>
      </c>
      <c r="H67" s="433"/>
      <c r="I67" s="191">
        <v>0.02</v>
      </c>
      <c r="J67" s="109"/>
      <c r="K67" s="214">
        <v>0</v>
      </c>
      <c r="L67" s="115" t="str">
        <f t="shared" si="10"/>
        <v xml:space="preserve"> </v>
      </c>
      <c r="M67" s="7"/>
      <c r="N67" s="19"/>
      <c r="O67" s="1"/>
    </row>
    <row r="68" spans="2:15" x14ac:dyDescent="0.25">
      <c r="B68" s="1"/>
      <c r="C68" s="18"/>
      <c r="D68" s="7"/>
      <c r="E68" s="9"/>
      <c r="F68" s="15"/>
      <c r="G68" s="434">
        <f>$L$14*I68</f>
        <v>0</v>
      </c>
      <c r="H68" s="435"/>
      <c r="I68" s="213">
        <v>0</v>
      </c>
      <c r="J68" s="88"/>
      <c r="K68" s="215">
        <v>0</v>
      </c>
      <c r="L68" s="116" t="str">
        <f t="shared" si="10"/>
        <v xml:space="preserve"> </v>
      </c>
      <c r="M68" s="9"/>
      <c r="N68" s="19"/>
      <c r="O68" s="1"/>
    </row>
    <row r="69" spans="2:15" x14ac:dyDescent="0.25">
      <c r="B69" s="1"/>
      <c r="C69" s="18"/>
      <c r="D69" s="7"/>
      <c r="E69" s="7"/>
      <c r="F69" s="32" t="s">
        <v>127</v>
      </c>
      <c r="G69" s="428">
        <f>SUM(G65:G68)</f>
        <v>0</v>
      </c>
      <c r="H69" s="428"/>
      <c r="I69" s="7"/>
      <c r="J69" s="68" t="s">
        <v>128</v>
      </c>
      <c r="K69" s="110">
        <f>SUM(K65:K68)</f>
        <v>0</v>
      </c>
      <c r="L69" s="68" t="s">
        <v>61</v>
      </c>
      <c r="M69" s="94">
        <f>G69+K69</f>
        <v>0</v>
      </c>
      <c r="N69" s="19"/>
      <c r="O69" s="1"/>
    </row>
    <row r="70" spans="2:15" x14ac:dyDescent="0.25">
      <c r="B70" s="1"/>
      <c r="C70" s="18"/>
      <c r="D70" s="7"/>
      <c r="E70" s="7"/>
      <c r="F70" s="7"/>
      <c r="G70" s="7"/>
      <c r="H70" s="7"/>
      <c r="I70" s="7"/>
      <c r="J70" s="7"/>
      <c r="K70" s="7"/>
      <c r="L70" s="7"/>
      <c r="M70" s="7"/>
      <c r="N70" s="19"/>
      <c r="O70" s="1"/>
    </row>
    <row r="71" spans="2:15" x14ac:dyDescent="0.25">
      <c r="B71" s="1"/>
      <c r="C71" s="18"/>
      <c r="D71" s="7"/>
      <c r="E71" s="106" t="s">
        <v>129</v>
      </c>
      <c r="F71" s="7"/>
      <c r="G71" s="24"/>
      <c r="H71" s="101" t="s">
        <v>120</v>
      </c>
      <c r="I71" s="89" t="s">
        <v>121</v>
      </c>
      <c r="J71" s="81"/>
      <c r="K71" s="13" t="s">
        <v>122</v>
      </c>
      <c r="L71" s="25" t="s">
        <v>121</v>
      </c>
      <c r="M71" s="7"/>
      <c r="N71" s="19"/>
      <c r="O71" s="1"/>
    </row>
    <row r="72" spans="2:15" x14ac:dyDescent="0.25">
      <c r="B72" s="1"/>
      <c r="C72" s="18"/>
      <c r="D72" s="7"/>
      <c r="E72" s="7"/>
      <c r="F72" s="32" t="s">
        <v>130</v>
      </c>
      <c r="G72" s="438">
        <f t="shared" ref="G72:G81" si="11">$L$14*I72</f>
        <v>0</v>
      </c>
      <c r="H72" s="439"/>
      <c r="I72" s="190">
        <v>0</v>
      </c>
      <c r="J72" s="7"/>
      <c r="K72" s="214">
        <v>0</v>
      </c>
      <c r="L72" s="115" t="str">
        <f t="shared" ref="L72:L81" si="12">IF($L$14,K72/$L$14," ")</f>
        <v xml:space="preserve"> </v>
      </c>
      <c r="M72" s="7"/>
      <c r="N72" s="19"/>
      <c r="O72" s="1"/>
    </row>
    <row r="73" spans="2:15" x14ac:dyDescent="0.25">
      <c r="B73" s="1"/>
      <c r="C73" s="18"/>
      <c r="D73" s="7"/>
      <c r="E73" s="7"/>
      <c r="F73" s="117" t="s">
        <v>131</v>
      </c>
      <c r="G73" s="431">
        <f t="shared" si="11"/>
        <v>0</v>
      </c>
      <c r="H73" s="433"/>
      <c r="I73" s="191">
        <v>0</v>
      </c>
      <c r="J73" s="108" t="s">
        <v>125</v>
      </c>
      <c r="K73" s="214">
        <v>0</v>
      </c>
      <c r="L73" s="115" t="str">
        <f t="shared" si="12"/>
        <v xml:space="preserve"> </v>
      </c>
      <c r="M73" s="7"/>
      <c r="N73" s="19"/>
      <c r="O73" s="1"/>
    </row>
    <row r="74" spans="2:15" x14ac:dyDescent="0.25">
      <c r="B74" s="1"/>
      <c r="C74" s="18"/>
      <c r="D74" s="7"/>
      <c r="E74" s="7"/>
      <c r="F74" s="117" t="s">
        <v>132</v>
      </c>
      <c r="G74" s="431">
        <f t="shared" si="11"/>
        <v>0</v>
      </c>
      <c r="H74" s="433"/>
      <c r="I74" s="191">
        <v>0</v>
      </c>
      <c r="J74" s="109"/>
      <c r="K74" s="214">
        <v>0</v>
      </c>
      <c r="L74" s="115" t="str">
        <f t="shared" si="12"/>
        <v xml:space="preserve"> </v>
      </c>
      <c r="M74" s="7"/>
      <c r="N74" s="19"/>
      <c r="O74" s="1"/>
    </row>
    <row r="75" spans="2:15" x14ac:dyDescent="0.25">
      <c r="B75" s="1"/>
      <c r="C75" s="18"/>
      <c r="D75" s="7"/>
      <c r="E75" s="7"/>
      <c r="F75" s="117" t="s">
        <v>133</v>
      </c>
      <c r="G75" s="434">
        <f t="shared" si="11"/>
        <v>0</v>
      </c>
      <c r="H75" s="435"/>
      <c r="I75" s="213">
        <v>0</v>
      </c>
      <c r="J75" s="88"/>
      <c r="K75" s="215">
        <v>0</v>
      </c>
      <c r="L75" s="115" t="str">
        <f t="shared" si="12"/>
        <v xml:space="preserve"> </v>
      </c>
      <c r="M75" s="7"/>
      <c r="N75" s="19"/>
      <c r="O75" s="1"/>
    </row>
    <row r="76" spans="2:15" x14ac:dyDescent="0.25">
      <c r="B76" s="1"/>
      <c r="C76" s="18"/>
      <c r="D76" s="7"/>
      <c r="E76" s="7"/>
      <c r="F76" s="32" t="s">
        <v>134</v>
      </c>
      <c r="G76" s="438">
        <f t="shared" si="11"/>
        <v>0</v>
      </c>
      <c r="H76" s="439"/>
      <c r="I76" s="190">
        <v>0</v>
      </c>
      <c r="J76" s="7"/>
      <c r="K76" s="214">
        <v>0</v>
      </c>
      <c r="L76" s="115" t="str">
        <f t="shared" si="12"/>
        <v xml:space="preserve"> </v>
      </c>
      <c r="M76" s="7"/>
      <c r="N76" s="19"/>
      <c r="O76" s="1"/>
    </row>
    <row r="77" spans="2:15" x14ac:dyDescent="0.25">
      <c r="B77" s="1"/>
      <c r="C77" s="18"/>
      <c r="D77" s="7"/>
      <c r="E77" s="7"/>
      <c r="F77" s="32" t="s">
        <v>135</v>
      </c>
      <c r="G77" s="434">
        <f t="shared" si="11"/>
        <v>0</v>
      </c>
      <c r="H77" s="435"/>
      <c r="I77" s="213">
        <v>0</v>
      </c>
      <c r="J77" s="108" t="s">
        <v>125</v>
      </c>
      <c r="K77" s="216">
        <v>0</v>
      </c>
      <c r="L77" s="115" t="str">
        <f t="shared" si="12"/>
        <v xml:space="preserve"> </v>
      </c>
      <c r="M77" s="7"/>
      <c r="N77" s="19"/>
      <c r="O77" s="1"/>
    </row>
    <row r="78" spans="2:15" x14ac:dyDescent="0.25">
      <c r="B78" s="1"/>
      <c r="C78" s="18"/>
      <c r="D78" s="7"/>
      <c r="E78" s="7"/>
      <c r="F78" s="32"/>
      <c r="G78" s="431">
        <f t="shared" si="11"/>
        <v>0</v>
      </c>
      <c r="H78" s="433"/>
      <c r="I78" s="191">
        <v>0</v>
      </c>
      <c r="J78" s="109"/>
      <c r="K78" s="214">
        <v>0</v>
      </c>
      <c r="L78" s="115" t="str">
        <f t="shared" si="12"/>
        <v xml:space="preserve"> </v>
      </c>
      <c r="M78" s="7"/>
      <c r="N78" s="19"/>
      <c r="O78" s="1"/>
    </row>
    <row r="79" spans="2:15" x14ac:dyDescent="0.25">
      <c r="B79" s="1"/>
      <c r="C79" s="18"/>
      <c r="D79" s="7"/>
      <c r="E79" s="7"/>
      <c r="F79" s="19"/>
      <c r="G79" s="431">
        <f t="shared" si="11"/>
        <v>0</v>
      </c>
      <c r="H79" s="432"/>
      <c r="I79" s="191">
        <v>0</v>
      </c>
      <c r="J79" s="88"/>
      <c r="K79" s="217">
        <v>0</v>
      </c>
      <c r="L79" s="115" t="str">
        <f t="shared" si="12"/>
        <v xml:space="preserve"> </v>
      </c>
      <c r="M79" s="7"/>
      <c r="N79" s="19"/>
      <c r="O79" s="1"/>
    </row>
    <row r="80" spans="2:15" x14ac:dyDescent="0.25">
      <c r="B80" s="1"/>
      <c r="C80" s="18"/>
      <c r="D80" s="7"/>
      <c r="E80" s="7"/>
      <c r="F80" s="7"/>
      <c r="G80" s="431">
        <f t="shared" si="11"/>
        <v>0</v>
      </c>
      <c r="H80" s="433"/>
      <c r="I80" s="191">
        <v>0</v>
      </c>
      <c r="J80" s="109"/>
      <c r="K80" s="214">
        <v>0</v>
      </c>
      <c r="L80" s="115" t="str">
        <f t="shared" si="12"/>
        <v xml:space="preserve"> </v>
      </c>
      <c r="M80" s="7"/>
      <c r="N80" s="19"/>
      <c r="O80" s="1"/>
    </row>
    <row r="81" spans="2:15" x14ac:dyDescent="0.25">
      <c r="B81" s="1"/>
      <c r="C81" s="18"/>
      <c r="D81" s="7"/>
      <c r="E81" s="9"/>
      <c r="F81" s="9"/>
      <c r="G81" s="434">
        <f t="shared" si="11"/>
        <v>0</v>
      </c>
      <c r="H81" s="435"/>
      <c r="I81" s="213">
        <v>0</v>
      </c>
      <c r="J81" s="88"/>
      <c r="K81" s="215">
        <v>0</v>
      </c>
      <c r="L81" s="116" t="str">
        <f t="shared" si="12"/>
        <v xml:space="preserve"> </v>
      </c>
      <c r="M81" s="7"/>
      <c r="N81" s="19"/>
      <c r="O81" s="1"/>
    </row>
    <row r="82" spans="2:15" x14ac:dyDescent="0.25">
      <c r="B82" s="1"/>
      <c r="C82" s="26" t="s">
        <v>136</v>
      </c>
      <c r="D82" s="7"/>
      <c r="E82" s="7"/>
      <c r="F82" s="32" t="s">
        <v>137</v>
      </c>
      <c r="G82" s="428">
        <f>SUM(G72:G81)</f>
        <v>0</v>
      </c>
      <c r="H82" s="428"/>
      <c r="I82" s="7"/>
      <c r="J82" s="68" t="s">
        <v>128</v>
      </c>
      <c r="K82" s="110">
        <f>SUM(K72:K81)</f>
        <v>0</v>
      </c>
      <c r="L82" s="68" t="s">
        <v>61</v>
      </c>
      <c r="M82" s="93">
        <f>G82+K82</f>
        <v>0</v>
      </c>
      <c r="N82" s="15"/>
      <c r="O82" s="1"/>
    </row>
    <row r="83" spans="2:15" x14ac:dyDescent="0.25">
      <c r="B83" s="1"/>
      <c r="C83" s="99" t="e">
        <f>N83/N62</f>
        <v>#DIV/0!</v>
      </c>
      <c r="D83" s="9"/>
      <c r="E83" s="9"/>
      <c r="F83" s="9"/>
      <c r="G83" s="9"/>
      <c r="H83" s="9"/>
      <c r="I83" s="9"/>
      <c r="J83" s="9"/>
      <c r="K83" s="9"/>
      <c r="L83" s="9"/>
      <c r="M83" s="37" t="s">
        <v>138</v>
      </c>
      <c r="N83" s="111">
        <f>M69+M82</f>
        <v>0</v>
      </c>
      <c r="O83" s="1"/>
    </row>
    <row r="84" spans="2:15" x14ac:dyDescent="0.25">
      <c r="B84" s="1"/>
      <c r="C84" s="227"/>
      <c r="D84" s="227"/>
      <c r="E84" s="227"/>
      <c r="F84" s="227"/>
      <c r="G84" s="227"/>
      <c r="H84" s="227"/>
      <c r="I84" s="227"/>
      <c r="J84" s="227" t="s">
        <v>139</v>
      </c>
      <c r="K84" s="227"/>
      <c r="L84" s="227"/>
      <c r="M84" s="71" t="s">
        <v>140</v>
      </c>
      <c r="N84" s="256">
        <f>N66-N83</f>
        <v>0</v>
      </c>
      <c r="O84" s="1"/>
    </row>
    <row r="85" spans="2:15" x14ac:dyDescent="0.25">
      <c r="B85" s="1"/>
      <c r="C85" s="227"/>
      <c r="D85" s="227"/>
      <c r="E85" s="257"/>
      <c r="F85" s="227"/>
      <c r="G85" s="227"/>
      <c r="H85" s="258" t="s">
        <v>141</v>
      </c>
      <c r="I85" s="227"/>
      <c r="J85" s="227"/>
      <c r="K85" s="71" t="s">
        <v>142</v>
      </c>
      <c r="L85" s="218">
        <v>0.1</v>
      </c>
      <c r="M85" s="71" t="s">
        <v>143</v>
      </c>
      <c r="N85" s="256"/>
      <c r="O85" s="1"/>
    </row>
    <row r="86" spans="2:15" x14ac:dyDescent="0.25">
      <c r="B86" s="1"/>
      <c r="C86" s="227"/>
      <c r="D86" s="227"/>
      <c r="E86" s="227"/>
      <c r="F86" s="227"/>
      <c r="G86" s="227"/>
      <c r="H86" s="227"/>
      <c r="I86" s="227"/>
      <c r="J86" s="227" t="s">
        <v>144</v>
      </c>
      <c r="K86" s="227"/>
      <c r="L86" s="227"/>
      <c r="M86" s="71" t="s">
        <v>145</v>
      </c>
      <c r="N86" s="256">
        <f>N84/L85</f>
        <v>0</v>
      </c>
      <c r="O86" s="1"/>
    </row>
    <row r="87" spans="2:15" x14ac:dyDescent="0.25">
      <c r="B87" s="1"/>
      <c r="C87" s="227"/>
      <c r="D87" s="227"/>
      <c r="E87" s="227"/>
      <c r="F87" s="227"/>
      <c r="G87" s="227"/>
      <c r="H87" s="227"/>
      <c r="I87" s="227"/>
      <c r="J87" s="227"/>
      <c r="K87" s="227"/>
      <c r="L87" s="67" t="s">
        <v>212</v>
      </c>
      <c r="M87" s="71"/>
      <c r="N87" s="140">
        <v>0</v>
      </c>
      <c r="O87" s="1"/>
    </row>
    <row r="88" spans="2:15" x14ac:dyDescent="0.25">
      <c r="B88" s="1"/>
      <c r="C88" s="155"/>
      <c r="D88" s="150"/>
      <c r="E88" s="150"/>
      <c r="F88" s="150"/>
      <c r="G88" s="100"/>
      <c r="H88" s="150"/>
      <c r="I88" s="101"/>
      <c r="J88" s="150"/>
      <c r="K88" s="150"/>
      <c r="L88" s="150"/>
      <c r="M88" s="102"/>
      <c r="N88" s="151"/>
      <c r="O88" s="1"/>
    </row>
    <row r="89" spans="2:15" ht="15.75" x14ac:dyDescent="0.25">
      <c r="C89" s="155"/>
      <c r="D89" s="150"/>
      <c r="E89" s="150"/>
      <c r="F89" s="150"/>
      <c r="G89" s="150"/>
      <c r="H89" s="150"/>
      <c r="I89" s="150"/>
      <c r="J89" s="150"/>
      <c r="K89" s="150"/>
      <c r="L89" s="102" t="s">
        <v>205</v>
      </c>
      <c r="M89" s="425">
        <f>SUM(N85:N86)</f>
        <v>0</v>
      </c>
      <c r="N89" s="426"/>
    </row>
  </sheetData>
  <protectedRanges>
    <protectedRange sqref="I24:I33" name="Range6"/>
    <protectedRange sqref="I17:I20" name="Range4"/>
    <protectedRange sqref="M11" name="Range2"/>
    <protectedRange sqref="C6:K10" name="Range1"/>
    <protectedRange sqref="L13" name="Range3"/>
    <protectedRange sqref="K17:K20" name="Range5"/>
    <protectedRange sqref="K24:K33" name="Range7"/>
    <protectedRange sqref="I72:I81" name="Range6_1"/>
    <protectedRange sqref="I65:I68" name="Range4_1"/>
    <protectedRange sqref="M59" name="Range2_1"/>
    <protectedRange sqref="C54:K58" name="Range1_1"/>
    <protectedRange sqref="L61" name="Range3_1"/>
    <protectedRange sqref="K65:K68" name="Range5_1"/>
    <protectedRange sqref="K72:K81" name="Range7_1"/>
    <protectedRange sqref="Q8:R14" name="Range1_2"/>
    <protectedRange sqref="T8:T14" name="Range2_2"/>
    <protectedRange sqref="S19" name="Range4_2"/>
    <protectedRange sqref="AC11:AH11" name="Range4_3"/>
    <protectedRange sqref="AA6" name="Range2_3"/>
    <protectedRange sqref="AC7:AH9" name="Range3_2"/>
    <protectedRange sqref="L85" name="Range8_2"/>
    <protectedRange sqref="L37" name="Range8_3"/>
  </protectedRanges>
  <mergeCells count="54">
    <mergeCell ref="G25:H25"/>
    <mergeCell ref="E6:J6"/>
    <mergeCell ref="E7:J7"/>
    <mergeCell ref="E8:J8"/>
    <mergeCell ref="E9:J9"/>
    <mergeCell ref="E10:J10"/>
    <mergeCell ref="G17:H17"/>
    <mergeCell ref="G18:H18"/>
    <mergeCell ref="G19:H19"/>
    <mergeCell ref="G20:H20"/>
    <mergeCell ref="G21:H21"/>
    <mergeCell ref="G24:H24"/>
    <mergeCell ref="G27:H27"/>
    <mergeCell ref="G28:H28"/>
    <mergeCell ref="G29:H29"/>
    <mergeCell ref="G30:H30"/>
    <mergeCell ref="G31:H31"/>
    <mergeCell ref="V11:W11"/>
    <mergeCell ref="V12:W12"/>
    <mergeCell ref="G76:H76"/>
    <mergeCell ref="G77:H77"/>
    <mergeCell ref="G78:H78"/>
    <mergeCell ref="G68:H68"/>
    <mergeCell ref="G69:H69"/>
    <mergeCell ref="G72:H72"/>
    <mergeCell ref="G73:H73"/>
    <mergeCell ref="G74:H74"/>
    <mergeCell ref="G75:H75"/>
    <mergeCell ref="E56:J56"/>
    <mergeCell ref="E57:J57"/>
    <mergeCell ref="E58:J58"/>
    <mergeCell ref="G65:H65"/>
    <mergeCell ref="G66:H66"/>
    <mergeCell ref="V6:W6"/>
    <mergeCell ref="V7:W7"/>
    <mergeCell ref="V8:W8"/>
    <mergeCell ref="V9:W9"/>
    <mergeCell ref="V10:W10"/>
    <mergeCell ref="M89:N89"/>
    <mergeCell ref="V13:W13"/>
    <mergeCell ref="V14:W14"/>
    <mergeCell ref="G82:H82"/>
    <mergeCell ref="U19:V19"/>
    <mergeCell ref="G79:H79"/>
    <mergeCell ref="G80:H80"/>
    <mergeCell ref="G81:H81"/>
    <mergeCell ref="G67:H67"/>
    <mergeCell ref="G32:H32"/>
    <mergeCell ref="G33:H33"/>
    <mergeCell ref="G34:H34"/>
    <mergeCell ref="M41:N41"/>
    <mergeCell ref="E54:J54"/>
    <mergeCell ref="E55:J55"/>
    <mergeCell ref="G26:H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AB128"/>
  <sheetViews>
    <sheetView topLeftCell="A34" zoomScale="90" zoomScaleNormal="90" workbookViewId="0">
      <selection activeCell="M53" sqref="M53"/>
    </sheetView>
  </sheetViews>
  <sheetFormatPr defaultRowHeight="15" x14ac:dyDescent="0.25"/>
  <cols>
    <col min="3" max="3" width="4" customWidth="1"/>
    <col min="4" max="4" width="12.7109375" customWidth="1"/>
    <col min="7" max="7" width="15.140625" customWidth="1"/>
    <col min="8" max="8" width="10.42578125" customWidth="1"/>
    <col min="9" max="9" width="12.140625" customWidth="1"/>
    <col min="10" max="10" width="10.7109375" customWidth="1"/>
    <col min="11" max="11" width="10.85546875" customWidth="1"/>
    <col min="12" max="12" width="13.5703125" customWidth="1"/>
    <col min="13" max="13" width="17.140625" customWidth="1"/>
    <col min="14" max="14" width="18.28515625" customWidth="1"/>
    <col min="15" max="15" width="10" customWidth="1"/>
    <col min="17" max="17" width="4.42578125" customWidth="1"/>
    <col min="18" max="18" width="12.140625" customWidth="1"/>
    <col min="21" max="21" width="16.140625" customWidth="1"/>
    <col min="22" max="22" width="10.140625" customWidth="1"/>
    <col min="24" max="24" width="10.7109375" customWidth="1"/>
    <col min="25" max="25" width="17.7109375" customWidth="1"/>
    <col min="26" max="26" width="16.7109375" customWidth="1"/>
    <col min="27" max="27" width="17.5703125" customWidth="1"/>
  </cols>
  <sheetData>
    <row r="3" spans="2:28" ht="21" x14ac:dyDescent="0.35">
      <c r="B3" s="1"/>
      <c r="C3" s="1"/>
      <c r="D3" s="1"/>
      <c r="E3" s="1"/>
      <c r="F3" s="1"/>
      <c r="G3" s="1"/>
      <c r="H3" s="1"/>
      <c r="I3" s="161" t="s">
        <v>56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55" t="s">
        <v>57</v>
      </c>
      <c r="W3" s="455"/>
      <c r="X3" s="1"/>
      <c r="Y3" s="1"/>
      <c r="Z3" s="1"/>
      <c r="AA3" s="1"/>
      <c r="AB3" s="1"/>
    </row>
    <row r="4" spans="2:28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1"/>
    </row>
    <row r="5" spans="2:28" ht="18.75" x14ac:dyDescent="0.3">
      <c r="B5" s="1"/>
      <c r="C5" s="50"/>
      <c r="D5" s="50"/>
      <c r="E5" s="7"/>
      <c r="F5" s="50"/>
      <c r="G5" s="50"/>
      <c r="H5" s="259"/>
      <c r="I5" s="389" t="s">
        <v>246</v>
      </c>
      <c r="J5" s="50"/>
      <c r="K5" s="106"/>
      <c r="L5" s="34"/>
      <c r="M5" s="34"/>
      <c r="N5" s="1"/>
      <c r="O5" s="1"/>
      <c r="P5" s="1"/>
      <c r="Q5" s="50"/>
      <c r="R5" s="50"/>
      <c r="S5" s="7"/>
      <c r="T5" s="50"/>
      <c r="U5" s="50"/>
      <c r="V5" s="259"/>
      <c r="W5" s="389" t="s">
        <v>246</v>
      </c>
      <c r="X5" s="50"/>
      <c r="Y5" s="106"/>
      <c r="Z5" s="34"/>
      <c r="AA5" s="34"/>
      <c r="AB5" s="1"/>
    </row>
    <row r="6" spans="2:28" ht="15.75" thickBot="1" x14ac:dyDescent="0.3">
      <c r="B6" s="1"/>
      <c r="C6" s="2"/>
      <c r="E6" s="2"/>
      <c r="F6" s="282"/>
      <c r="G6" s="282"/>
      <c r="H6" s="282"/>
      <c r="I6" s="390" t="s">
        <v>213</v>
      </c>
      <c r="J6" s="282"/>
      <c r="K6" s="282"/>
      <c r="L6" s="282"/>
      <c r="M6" s="2"/>
      <c r="N6" s="1"/>
      <c r="O6" s="1"/>
      <c r="P6" s="1"/>
      <c r="Q6" s="2"/>
      <c r="S6" s="2"/>
      <c r="T6" s="282"/>
      <c r="U6" s="282"/>
      <c r="V6" s="282"/>
      <c r="W6" s="390" t="s">
        <v>213</v>
      </c>
      <c r="X6" s="282"/>
      <c r="Y6" s="282"/>
      <c r="Z6" s="282"/>
      <c r="AA6" s="2"/>
      <c r="AB6" s="1"/>
    </row>
    <row r="7" spans="2:28" x14ac:dyDescent="0.25">
      <c r="B7" s="1"/>
      <c r="C7" s="55" t="s">
        <v>35</v>
      </c>
      <c r="D7" s="59"/>
      <c r="E7" s="59"/>
      <c r="F7" s="59"/>
      <c r="G7" s="59"/>
      <c r="H7" s="59"/>
      <c r="I7" s="55" t="s">
        <v>58</v>
      </c>
      <c r="J7" s="59"/>
      <c r="K7" s="59"/>
      <c r="L7" s="59"/>
      <c r="M7" s="59"/>
      <c r="N7" s="1"/>
      <c r="O7" s="1"/>
      <c r="P7" s="1"/>
      <c r="Q7" s="55" t="s">
        <v>35</v>
      </c>
      <c r="R7" s="59"/>
      <c r="S7" s="59"/>
      <c r="T7" s="59"/>
      <c r="U7" s="59"/>
      <c r="V7" s="59"/>
      <c r="W7" s="55" t="s">
        <v>58</v>
      </c>
      <c r="X7" s="59"/>
      <c r="Y7" s="59"/>
      <c r="Z7" s="59"/>
      <c r="AA7" s="59"/>
      <c r="AB7" s="1"/>
    </row>
    <row r="8" spans="2:28" x14ac:dyDescent="0.25">
      <c r="B8" s="1"/>
      <c r="C8" s="60">
        <v>1</v>
      </c>
      <c r="D8" s="230" t="s">
        <v>214</v>
      </c>
      <c r="E8" s="456"/>
      <c r="F8" s="456"/>
      <c r="G8" s="341">
        <f>Inputs!J16</f>
        <v>0</v>
      </c>
      <c r="H8" s="60" t="s">
        <v>59</v>
      </c>
      <c r="I8" s="345">
        <f>N73</f>
        <v>0</v>
      </c>
      <c r="J8" s="71" t="s">
        <v>60</v>
      </c>
      <c r="K8" s="346" t="s">
        <v>11</v>
      </c>
      <c r="L8" s="61" t="s">
        <v>61</v>
      </c>
      <c r="M8" s="349">
        <f>G8*I8</f>
        <v>0</v>
      </c>
      <c r="N8" s="1"/>
      <c r="O8" s="1"/>
      <c r="P8" s="1"/>
      <c r="Q8" s="60">
        <v>1</v>
      </c>
      <c r="R8" s="230" t="s">
        <v>214</v>
      </c>
      <c r="S8" s="456"/>
      <c r="T8" s="456"/>
      <c r="U8" s="260"/>
      <c r="V8" s="60" t="s">
        <v>59</v>
      </c>
      <c r="W8" s="345">
        <f>N73</f>
        <v>0</v>
      </c>
      <c r="X8" s="60" t="s">
        <v>60</v>
      </c>
      <c r="Y8" s="60" t="s">
        <v>11</v>
      </c>
      <c r="Z8" s="61" t="s">
        <v>61</v>
      </c>
      <c r="AA8" s="349">
        <f>U8*W8</f>
        <v>0</v>
      </c>
      <c r="AB8" s="1"/>
    </row>
    <row r="9" spans="2:28" x14ac:dyDescent="0.25">
      <c r="B9" s="1"/>
      <c r="C9" s="60">
        <v>2</v>
      </c>
      <c r="D9" s="454"/>
      <c r="E9" s="454"/>
      <c r="F9" s="454"/>
      <c r="G9" s="260"/>
      <c r="H9" s="60" t="s">
        <v>59</v>
      </c>
      <c r="I9" s="345">
        <f>N75</f>
        <v>0</v>
      </c>
      <c r="J9" s="71" t="s">
        <v>60</v>
      </c>
      <c r="K9" s="346" t="s">
        <v>11</v>
      </c>
      <c r="L9" s="61" t="s">
        <v>61</v>
      </c>
      <c r="M9" s="349">
        <f t="shared" ref="M9:M17" si="0">G9*I9</f>
        <v>0</v>
      </c>
      <c r="N9" s="1"/>
      <c r="O9" s="1"/>
      <c r="P9" s="1"/>
      <c r="Q9" s="60">
        <v>2</v>
      </c>
      <c r="R9" s="454"/>
      <c r="S9" s="454"/>
      <c r="T9" s="454"/>
      <c r="U9" s="260"/>
      <c r="V9" s="60" t="s">
        <v>59</v>
      </c>
      <c r="W9" s="345">
        <f>N75</f>
        <v>0</v>
      </c>
      <c r="X9" s="60" t="s">
        <v>60</v>
      </c>
      <c r="Y9" s="60" t="s">
        <v>11</v>
      </c>
      <c r="Z9" s="61" t="s">
        <v>61</v>
      </c>
      <c r="AA9" s="349">
        <f t="shared" ref="AA9:AA17" si="1">U9*W9</f>
        <v>0</v>
      </c>
      <c r="AB9" s="1"/>
    </row>
    <row r="10" spans="2:28" x14ac:dyDescent="0.25">
      <c r="B10" s="1"/>
      <c r="C10" s="60">
        <v>3</v>
      </c>
      <c r="D10" s="454"/>
      <c r="E10" s="454"/>
      <c r="F10" s="454"/>
      <c r="G10" s="260"/>
      <c r="H10" s="60" t="s">
        <v>59</v>
      </c>
      <c r="I10" s="345">
        <f>N77</f>
        <v>0</v>
      </c>
      <c r="J10" s="71" t="s">
        <v>60</v>
      </c>
      <c r="K10" s="346" t="s">
        <v>11</v>
      </c>
      <c r="L10" s="61" t="s">
        <v>61</v>
      </c>
      <c r="M10" s="349">
        <f t="shared" si="0"/>
        <v>0</v>
      </c>
      <c r="N10" s="1"/>
      <c r="O10" s="1"/>
      <c r="P10" s="1"/>
      <c r="Q10" s="60">
        <v>3</v>
      </c>
      <c r="R10" s="454"/>
      <c r="S10" s="454"/>
      <c r="T10" s="454"/>
      <c r="U10" s="260"/>
      <c r="V10" s="60" t="s">
        <v>59</v>
      </c>
      <c r="W10" s="345">
        <f>N77</f>
        <v>0</v>
      </c>
      <c r="X10" s="60" t="s">
        <v>60</v>
      </c>
      <c r="Y10" s="60" t="s">
        <v>11</v>
      </c>
      <c r="Z10" s="61" t="s">
        <v>61</v>
      </c>
      <c r="AA10" s="349">
        <f t="shared" si="1"/>
        <v>0</v>
      </c>
      <c r="AB10" s="1"/>
    </row>
    <row r="11" spans="2:28" x14ac:dyDescent="0.25">
      <c r="B11" s="1"/>
      <c r="C11" s="60">
        <v>4</v>
      </c>
      <c r="D11" s="454"/>
      <c r="E11" s="454"/>
      <c r="F11" s="454"/>
      <c r="G11" s="260"/>
      <c r="H11" s="60" t="s">
        <v>59</v>
      </c>
      <c r="I11" s="345">
        <f>N79</f>
        <v>0</v>
      </c>
      <c r="J11" s="71" t="s">
        <v>60</v>
      </c>
      <c r="K11" s="346" t="s">
        <v>11</v>
      </c>
      <c r="L11" s="61" t="s">
        <v>61</v>
      </c>
      <c r="M11" s="349">
        <f t="shared" si="0"/>
        <v>0</v>
      </c>
      <c r="N11" s="1"/>
      <c r="O11" s="1"/>
      <c r="P11" s="1"/>
      <c r="Q11" s="60">
        <v>4</v>
      </c>
      <c r="R11" s="454"/>
      <c r="S11" s="454"/>
      <c r="T11" s="454"/>
      <c r="U11" s="260"/>
      <c r="V11" s="60" t="s">
        <v>59</v>
      </c>
      <c r="W11" s="345">
        <f>N79</f>
        <v>0</v>
      </c>
      <c r="X11" s="60" t="s">
        <v>60</v>
      </c>
      <c r="Y11" s="60" t="s">
        <v>11</v>
      </c>
      <c r="Z11" s="61" t="s">
        <v>61</v>
      </c>
      <c r="AA11" s="349">
        <f t="shared" si="1"/>
        <v>0</v>
      </c>
      <c r="AB11" s="1"/>
    </row>
    <row r="12" spans="2:28" x14ac:dyDescent="0.25">
      <c r="B12" s="1"/>
      <c r="C12" s="60">
        <v>5</v>
      </c>
      <c r="D12" s="454"/>
      <c r="E12" s="454"/>
      <c r="F12" s="454"/>
      <c r="G12" s="260"/>
      <c r="H12" s="60" t="s">
        <v>59</v>
      </c>
      <c r="I12" s="345">
        <f>N81</f>
        <v>0</v>
      </c>
      <c r="J12" s="71" t="s">
        <v>60</v>
      </c>
      <c r="K12" s="346" t="s">
        <v>11</v>
      </c>
      <c r="L12" s="61" t="s">
        <v>61</v>
      </c>
      <c r="M12" s="349">
        <f t="shared" si="0"/>
        <v>0</v>
      </c>
      <c r="N12" s="1"/>
      <c r="O12" s="1"/>
      <c r="P12" s="1"/>
      <c r="Q12" s="60">
        <v>5</v>
      </c>
      <c r="R12" s="454"/>
      <c r="S12" s="454"/>
      <c r="T12" s="454"/>
      <c r="U12" s="260"/>
      <c r="V12" s="60" t="s">
        <v>59</v>
      </c>
      <c r="W12" s="345">
        <f>N81</f>
        <v>0</v>
      </c>
      <c r="X12" s="60" t="s">
        <v>60</v>
      </c>
      <c r="Y12" s="60" t="s">
        <v>11</v>
      </c>
      <c r="Z12" s="61" t="s">
        <v>61</v>
      </c>
      <c r="AA12" s="349">
        <f t="shared" si="1"/>
        <v>0</v>
      </c>
      <c r="AB12" s="1"/>
    </row>
    <row r="13" spans="2:28" x14ac:dyDescent="0.25">
      <c r="B13" s="1"/>
      <c r="C13" s="60">
        <v>6</v>
      </c>
      <c r="D13" s="454"/>
      <c r="E13" s="454"/>
      <c r="F13" s="454"/>
      <c r="G13" s="260"/>
      <c r="H13" s="60" t="s">
        <v>59</v>
      </c>
      <c r="I13" s="345">
        <f>N83</f>
        <v>0</v>
      </c>
      <c r="J13" s="71" t="s">
        <v>60</v>
      </c>
      <c r="K13" s="346" t="s">
        <v>11</v>
      </c>
      <c r="L13" s="61" t="s">
        <v>61</v>
      </c>
      <c r="M13" s="349">
        <f t="shared" si="0"/>
        <v>0</v>
      </c>
      <c r="N13" s="1"/>
      <c r="O13" s="1"/>
      <c r="P13" s="1"/>
      <c r="Q13" s="60">
        <v>6</v>
      </c>
      <c r="R13" s="454"/>
      <c r="S13" s="454"/>
      <c r="T13" s="454"/>
      <c r="U13" s="260"/>
      <c r="V13" s="60" t="s">
        <v>59</v>
      </c>
      <c r="W13" s="345">
        <f>N83</f>
        <v>0</v>
      </c>
      <c r="X13" s="60" t="s">
        <v>60</v>
      </c>
      <c r="Y13" s="60" t="s">
        <v>11</v>
      </c>
      <c r="Z13" s="61" t="s">
        <v>61</v>
      </c>
      <c r="AA13" s="349">
        <f t="shared" si="1"/>
        <v>0</v>
      </c>
      <c r="AB13" s="1"/>
    </row>
    <row r="14" spans="2:28" x14ac:dyDescent="0.25">
      <c r="B14" s="1"/>
      <c r="C14" s="60">
        <v>7</v>
      </c>
      <c r="D14" s="261"/>
      <c r="E14" s="261"/>
      <c r="F14" s="261"/>
      <c r="G14" s="223"/>
      <c r="H14" s="261"/>
      <c r="I14" s="345">
        <v>0</v>
      </c>
      <c r="J14" s="71" t="s">
        <v>60</v>
      </c>
      <c r="K14" s="346"/>
      <c r="L14" s="61" t="s">
        <v>61</v>
      </c>
      <c r="M14" s="349">
        <f t="shared" si="0"/>
        <v>0</v>
      </c>
      <c r="N14" s="1"/>
      <c r="O14" s="1"/>
      <c r="P14" s="1"/>
      <c r="Q14" s="60">
        <v>7</v>
      </c>
      <c r="R14" s="261"/>
      <c r="S14" s="261"/>
      <c r="T14" s="261"/>
      <c r="U14" s="223"/>
      <c r="V14" s="261"/>
      <c r="W14" s="345">
        <v>0</v>
      </c>
      <c r="X14" s="60" t="s">
        <v>60</v>
      </c>
      <c r="Y14" s="227"/>
      <c r="Z14" s="61" t="s">
        <v>61</v>
      </c>
      <c r="AA14" s="349">
        <f t="shared" si="1"/>
        <v>0</v>
      </c>
      <c r="AB14" s="1"/>
    </row>
    <row r="15" spans="2:28" x14ac:dyDescent="0.25">
      <c r="B15" s="1"/>
      <c r="C15" s="60">
        <v>8</v>
      </c>
      <c r="D15" s="261"/>
      <c r="E15" s="261"/>
      <c r="F15" s="261"/>
      <c r="G15" s="223"/>
      <c r="H15" s="261"/>
      <c r="I15" s="345">
        <v>0</v>
      </c>
      <c r="J15" s="71" t="s">
        <v>60</v>
      </c>
      <c r="K15" s="346"/>
      <c r="L15" s="61" t="s">
        <v>61</v>
      </c>
      <c r="M15" s="349">
        <f t="shared" si="0"/>
        <v>0</v>
      </c>
      <c r="N15" s="1"/>
      <c r="O15" s="1"/>
      <c r="P15" s="1"/>
      <c r="Q15" s="60">
        <v>8</v>
      </c>
      <c r="R15" s="261"/>
      <c r="S15" s="261"/>
      <c r="T15" s="261"/>
      <c r="U15" s="223"/>
      <c r="V15" s="261"/>
      <c r="W15" s="345">
        <v>0</v>
      </c>
      <c r="X15" s="60" t="s">
        <v>60</v>
      </c>
      <c r="Y15" s="227"/>
      <c r="Z15" s="61" t="s">
        <v>61</v>
      </c>
      <c r="AA15" s="349">
        <f t="shared" si="1"/>
        <v>0</v>
      </c>
      <c r="AB15" s="1"/>
    </row>
    <row r="16" spans="2:28" x14ac:dyDescent="0.25">
      <c r="B16" s="1"/>
      <c r="C16" s="60">
        <v>9</v>
      </c>
      <c r="D16" s="261"/>
      <c r="E16" s="261"/>
      <c r="F16" s="261"/>
      <c r="G16" s="223"/>
      <c r="H16" s="261"/>
      <c r="I16" s="345">
        <v>0</v>
      </c>
      <c r="J16" s="71" t="s">
        <v>60</v>
      </c>
      <c r="K16" s="346"/>
      <c r="L16" s="61" t="s">
        <v>61</v>
      </c>
      <c r="M16" s="349">
        <f t="shared" si="0"/>
        <v>0</v>
      </c>
      <c r="N16" s="1"/>
      <c r="O16" s="1"/>
      <c r="P16" s="1"/>
      <c r="Q16" s="60">
        <v>9</v>
      </c>
      <c r="R16" s="261"/>
      <c r="S16" s="261"/>
      <c r="T16" s="261"/>
      <c r="U16" s="223"/>
      <c r="V16" s="261"/>
      <c r="W16" s="345">
        <v>0</v>
      </c>
      <c r="X16" s="60" t="s">
        <v>60</v>
      </c>
      <c r="Y16" s="227"/>
      <c r="Z16" s="61" t="s">
        <v>61</v>
      </c>
      <c r="AA16" s="349">
        <f t="shared" si="1"/>
        <v>0</v>
      </c>
      <c r="AB16" s="1"/>
    </row>
    <row r="17" spans="2:28" ht="15.75" thickBot="1" x14ac:dyDescent="0.3">
      <c r="B17" s="1"/>
      <c r="C17" s="60">
        <v>10</v>
      </c>
      <c r="D17" s="261"/>
      <c r="E17" s="261"/>
      <c r="F17" s="261"/>
      <c r="G17" s="223"/>
      <c r="H17" s="261"/>
      <c r="I17" s="345">
        <v>0</v>
      </c>
      <c r="J17" s="348" t="s">
        <v>60</v>
      </c>
      <c r="K17" s="347"/>
      <c r="L17" s="63" t="s">
        <v>61</v>
      </c>
      <c r="M17" s="350">
        <f t="shared" si="0"/>
        <v>0</v>
      </c>
      <c r="N17" s="1"/>
      <c r="O17" s="1"/>
      <c r="P17" s="1"/>
      <c r="Q17" s="60">
        <v>10</v>
      </c>
      <c r="R17" s="261"/>
      <c r="S17" s="261"/>
      <c r="T17" s="261"/>
      <c r="U17" s="223"/>
      <c r="V17" s="261"/>
      <c r="W17" s="345">
        <v>0</v>
      </c>
      <c r="X17" s="62" t="s">
        <v>60</v>
      </c>
      <c r="Y17" s="2"/>
      <c r="Z17" s="63" t="s">
        <v>61</v>
      </c>
      <c r="AA17" s="350">
        <f t="shared" si="1"/>
        <v>0</v>
      </c>
      <c r="AB17" s="1"/>
    </row>
    <row r="18" spans="2:28" x14ac:dyDescent="0.25">
      <c r="B18" s="227"/>
      <c r="C18" s="227"/>
      <c r="D18" s="227"/>
      <c r="E18" s="227"/>
      <c r="F18" s="227"/>
      <c r="G18" s="227"/>
      <c r="H18" s="227"/>
      <c r="I18" s="227"/>
      <c r="J18" s="64"/>
      <c r="K18" s="65" t="s">
        <v>62</v>
      </c>
      <c r="L18" s="66" t="s">
        <v>61</v>
      </c>
      <c r="M18" s="351">
        <f>SUM(M8:M17)</f>
        <v>0</v>
      </c>
      <c r="N18" s="1"/>
      <c r="O18" s="1"/>
      <c r="P18" s="1"/>
      <c r="Q18" s="227"/>
      <c r="R18" s="227"/>
      <c r="S18" s="227"/>
      <c r="T18" s="227"/>
      <c r="U18" s="227"/>
      <c r="V18" s="227"/>
      <c r="W18" s="227"/>
      <c r="X18" s="64"/>
      <c r="Y18" s="65" t="s">
        <v>62</v>
      </c>
      <c r="Z18" s="66" t="s">
        <v>61</v>
      </c>
      <c r="AA18" s="351">
        <f>SUM(AA8:AA17)</f>
        <v>0</v>
      </c>
      <c r="AB18" s="1"/>
    </row>
    <row r="19" spans="2:28" x14ac:dyDescent="0.25">
      <c r="B19" s="227"/>
      <c r="C19" s="227"/>
      <c r="D19" s="227"/>
      <c r="E19" s="227"/>
      <c r="F19" s="227"/>
      <c r="G19" s="222" t="s">
        <v>63</v>
      </c>
      <c r="H19" s="222"/>
      <c r="I19" s="222"/>
      <c r="J19" s="69" t="s">
        <v>64</v>
      </c>
      <c r="K19" s="222"/>
      <c r="L19" s="70" t="s">
        <v>65</v>
      </c>
      <c r="M19" s="227"/>
      <c r="N19" s="1"/>
      <c r="O19" s="1"/>
      <c r="P19" s="1"/>
      <c r="Q19" s="227"/>
      <c r="R19" s="227"/>
      <c r="S19" s="227"/>
      <c r="T19" s="227"/>
      <c r="U19" s="222" t="s">
        <v>63</v>
      </c>
      <c r="V19" s="222"/>
      <c r="W19" s="222"/>
      <c r="X19" s="69" t="s">
        <v>64</v>
      </c>
      <c r="Y19" s="222"/>
      <c r="Z19" s="70" t="s">
        <v>65</v>
      </c>
      <c r="AA19" s="227"/>
      <c r="AB19" s="1"/>
    </row>
    <row r="20" spans="2:28" x14ac:dyDescent="0.25">
      <c r="B20" s="227"/>
      <c r="C20" s="227"/>
      <c r="D20" s="227"/>
      <c r="E20" s="227"/>
      <c r="F20" s="227"/>
      <c r="G20" s="227"/>
      <c r="H20" s="227"/>
      <c r="I20" s="71" t="s">
        <v>66</v>
      </c>
      <c r="J20" s="352" t="s">
        <v>67</v>
      </c>
      <c r="K20" s="227"/>
      <c r="L20" s="354">
        <v>0</v>
      </c>
      <c r="M20" s="227"/>
      <c r="N20" s="1"/>
      <c r="O20" s="1"/>
      <c r="P20" s="1"/>
      <c r="Q20" s="227"/>
      <c r="R20" s="227"/>
      <c r="S20" s="227"/>
      <c r="T20" s="227"/>
      <c r="U20" s="227"/>
      <c r="V20" s="227"/>
      <c r="W20" s="71" t="s">
        <v>66</v>
      </c>
      <c r="X20" s="373" t="s">
        <v>67</v>
      </c>
      <c r="Y20" s="227"/>
      <c r="Z20" s="375">
        <v>0</v>
      </c>
      <c r="AA20" s="227"/>
      <c r="AB20" s="1"/>
    </row>
    <row r="21" spans="2:28" x14ac:dyDescent="0.25">
      <c r="B21" s="227"/>
      <c r="C21" s="227"/>
      <c r="D21" s="227"/>
      <c r="E21" s="227"/>
      <c r="F21" s="227"/>
      <c r="G21" s="227"/>
      <c r="H21" s="227"/>
      <c r="I21" s="71" t="s">
        <v>68</v>
      </c>
      <c r="J21" s="352"/>
      <c r="K21" s="227"/>
      <c r="L21" s="354">
        <v>0</v>
      </c>
      <c r="M21" s="227"/>
      <c r="N21" s="1"/>
      <c r="O21" s="1"/>
      <c r="P21" s="1"/>
      <c r="Q21" s="227"/>
      <c r="R21" s="227"/>
      <c r="S21" s="227"/>
      <c r="T21" s="227"/>
      <c r="U21" s="227"/>
      <c r="V21" s="227"/>
      <c r="W21" s="71" t="s">
        <v>68</v>
      </c>
      <c r="X21" s="373"/>
      <c r="Y21" s="227"/>
      <c r="Z21" s="375">
        <v>0</v>
      </c>
      <c r="AA21" s="227"/>
      <c r="AB21" s="1"/>
    </row>
    <row r="22" spans="2:28" x14ac:dyDescent="0.25">
      <c r="B22" s="227"/>
      <c r="C22" s="227"/>
      <c r="D22" s="227"/>
      <c r="E22" s="227"/>
      <c r="F22" s="227"/>
      <c r="G22" s="227"/>
      <c r="H22" s="227"/>
      <c r="I22" s="71" t="s">
        <v>69</v>
      </c>
      <c r="J22" s="352"/>
      <c r="K22" s="227"/>
      <c r="L22" s="354">
        <v>0</v>
      </c>
      <c r="M22" s="227"/>
      <c r="N22" s="1"/>
      <c r="O22" s="1"/>
      <c r="P22" s="1"/>
      <c r="Q22" s="227"/>
      <c r="R22" s="227"/>
      <c r="S22" s="227"/>
      <c r="T22" s="227"/>
      <c r="U22" s="227"/>
      <c r="V22" s="227"/>
      <c r="W22" s="71" t="s">
        <v>69</v>
      </c>
      <c r="X22" s="373"/>
      <c r="Y22" s="227"/>
      <c r="Z22" s="375">
        <v>0</v>
      </c>
      <c r="AA22" s="227"/>
      <c r="AB22" s="1"/>
    </row>
    <row r="23" spans="2:28" x14ac:dyDescent="0.25">
      <c r="B23" s="227"/>
      <c r="C23" s="227"/>
      <c r="D23" s="227"/>
      <c r="E23" s="227"/>
      <c r="F23" s="227"/>
      <c r="G23" s="227"/>
      <c r="H23" s="227"/>
      <c r="I23" s="71" t="s">
        <v>70</v>
      </c>
      <c r="J23" s="352"/>
      <c r="K23" s="227"/>
      <c r="L23" s="354">
        <v>0</v>
      </c>
      <c r="M23" s="227"/>
      <c r="N23" s="1"/>
      <c r="O23" s="1"/>
      <c r="P23" s="1"/>
      <c r="Q23" s="227"/>
      <c r="R23" s="227"/>
      <c r="S23" s="227"/>
      <c r="T23" s="227"/>
      <c r="U23" s="227"/>
      <c r="V23" s="227"/>
      <c r="W23" s="71" t="s">
        <v>70</v>
      </c>
      <c r="X23" s="373"/>
      <c r="Y23" s="227"/>
      <c r="Z23" s="375">
        <v>0</v>
      </c>
      <c r="AA23" s="227"/>
      <c r="AB23" s="1"/>
    </row>
    <row r="24" spans="2:28" x14ac:dyDescent="0.25">
      <c r="B24" s="227"/>
      <c r="C24" s="227"/>
      <c r="D24" s="227"/>
      <c r="E24" s="227"/>
      <c r="F24" s="227"/>
      <c r="G24" s="222"/>
      <c r="H24" s="222"/>
      <c r="I24" s="37" t="s">
        <v>215</v>
      </c>
      <c r="J24" s="353"/>
      <c r="K24" s="222"/>
      <c r="L24" s="355">
        <v>0</v>
      </c>
      <c r="M24" s="222"/>
      <c r="N24" s="1"/>
      <c r="O24" s="1"/>
      <c r="P24" s="1"/>
      <c r="Q24" s="227"/>
      <c r="R24" s="227"/>
      <c r="S24" s="227"/>
      <c r="T24" s="227"/>
      <c r="U24" s="222"/>
      <c r="V24" s="222"/>
      <c r="W24" s="37" t="s">
        <v>215</v>
      </c>
      <c r="X24" s="374"/>
      <c r="Y24" s="222"/>
      <c r="Z24" s="376">
        <v>0</v>
      </c>
      <c r="AA24" s="222"/>
      <c r="AB24" s="1"/>
    </row>
    <row r="25" spans="2:28" x14ac:dyDescent="0.25">
      <c r="B25" s="227"/>
      <c r="C25" s="227"/>
      <c r="D25" s="227"/>
      <c r="E25" s="227"/>
      <c r="F25" s="227"/>
      <c r="G25" s="64"/>
      <c r="H25" s="64"/>
      <c r="I25" s="65" t="s">
        <v>71</v>
      </c>
      <c r="J25" s="72" t="e">
        <f>M25/M18</f>
        <v>#DIV/0!</v>
      </c>
      <c r="K25" s="64"/>
      <c r="L25" s="64"/>
      <c r="M25" s="356">
        <f>SUM(L20:L24)</f>
        <v>0</v>
      </c>
      <c r="N25" s="1"/>
      <c r="O25" s="1"/>
      <c r="P25" s="1"/>
      <c r="Q25" s="227"/>
      <c r="R25" s="227"/>
      <c r="S25" s="227"/>
      <c r="T25" s="227"/>
      <c r="U25" s="64"/>
      <c r="V25" s="64"/>
      <c r="W25" s="65" t="s">
        <v>71</v>
      </c>
      <c r="X25" s="72" t="e">
        <f>AA25/AA18</f>
        <v>#DIV/0!</v>
      </c>
      <c r="Y25" s="64"/>
      <c r="Z25" s="64"/>
      <c r="AA25" s="377">
        <f>SUM(Z20:Z24)</f>
        <v>0</v>
      </c>
      <c r="AB25" s="1"/>
    </row>
    <row r="26" spans="2:28" ht="15.75" thickBot="1" x14ac:dyDescent="0.3">
      <c r="B26" s="227"/>
      <c r="C26" s="227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  <c r="O26" s="1"/>
      <c r="P26" s="1"/>
      <c r="Q26" s="227"/>
      <c r="R26" s="2"/>
      <c r="S26" s="2"/>
      <c r="T26" s="2"/>
      <c r="U26" s="2"/>
      <c r="V26" s="2"/>
      <c r="W26" s="2"/>
      <c r="X26" s="2"/>
      <c r="Y26" s="2"/>
      <c r="Z26" s="2"/>
      <c r="AA26" s="378"/>
      <c r="AB26" s="1"/>
    </row>
    <row r="27" spans="2:28" x14ac:dyDescent="0.25">
      <c r="B27" s="1"/>
      <c r="C27" s="227"/>
      <c r="D27" s="73" t="s">
        <v>72</v>
      </c>
      <c r="E27" s="227"/>
      <c r="F27" s="227"/>
      <c r="G27" s="227"/>
      <c r="H27" s="227"/>
      <c r="I27" s="227"/>
      <c r="J27" s="227"/>
      <c r="K27" s="227"/>
      <c r="L27" s="227"/>
      <c r="M27" s="370">
        <f>M18-M25</f>
        <v>0</v>
      </c>
      <c r="N27" s="1"/>
      <c r="O27" s="1"/>
      <c r="P27" s="1"/>
      <c r="Q27" s="227"/>
      <c r="R27" s="73" t="s">
        <v>72</v>
      </c>
      <c r="S27" s="227"/>
      <c r="T27" s="227"/>
      <c r="U27" s="227"/>
      <c r="V27" s="227"/>
      <c r="W27" s="227"/>
      <c r="X27" s="227"/>
      <c r="Y27" s="227"/>
      <c r="Z27" s="227"/>
      <c r="AA27" s="246">
        <f>AA18-AA25</f>
        <v>0</v>
      </c>
      <c r="AB27" s="1"/>
    </row>
    <row r="28" spans="2:28" x14ac:dyDescent="0.25">
      <c r="B28" s="227"/>
      <c r="C28" s="227"/>
      <c r="D28" s="73"/>
      <c r="E28" s="227"/>
      <c r="F28" s="227"/>
      <c r="G28" s="227"/>
      <c r="H28" s="227"/>
      <c r="I28" s="227"/>
      <c r="J28" s="227"/>
      <c r="K28" s="227"/>
      <c r="L28" s="227"/>
      <c r="M28" s="74"/>
      <c r="N28" s="227"/>
      <c r="O28" s="227"/>
      <c r="P28" s="227"/>
      <c r="Q28" s="227"/>
      <c r="R28" s="73"/>
      <c r="S28" s="227"/>
      <c r="T28" s="227"/>
      <c r="U28" s="227"/>
      <c r="V28" s="227"/>
      <c r="W28" s="227"/>
      <c r="X28" s="227"/>
      <c r="Y28" s="227"/>
      <c r="Z28" s="227"/>
      <c r="AA28" s="74"/>
      <c r="AB28" s="227"/>
    </row>
    <row r="29" spans="2:28" x14ac:dyDescent="0.25">
      <c r="B29" s="1"/>
      <c r="C29" s="227"/>
      <c r="D29" s="222" t="s">
        <v>73</v>
      </c>
      <c r="E29" s="222"/>
      <c r="F29" s="222"/>
      <c r="G29" s="222"/>
      <c r="H29" s="222"/>
      <c r="I29" s="222"/>
      <c r="J29" s="222" t="s">
        <v>74</v>
      </c>
      <c r="K29" s="37" t="s">
        <v>75</v>
      </c>
      <c r="L29" s="222" t="s">
        <v>76</v>
      </c>
      <c r="M29" s="37" t="s">
        <v>77</v>
      </c>
      <c r="N29" s="1"/>
      <c r="O29" s="1"/>
      <c r="P29" s="1"/>
      <c r="Q29" s="227"/>
      <c r="R29" s="222" t="s">
        <v>73</v>
      </c>
      <c r="S29" s="222"/>
      <c r="T29" s="222"/>
      <c r="U29" s="222"/>
      <c r="V29" s="222"/>
      <c r="W29" s="222"/>
      <c r="X29" s="222" t="s">
        <v>74</v>
      </c>
      <c r="Y29" s="147" t="s">
        <v>75</v>
      </c>
      <c r="Z29" s="147" t="s">
        <v>76</v>
      </c>
      <c r="AA29" s="37" t="s">
        <v>77</v>
      </c>
      <c r="AB29" s="1"/>
    </row>
    <row r="30" spans="2:28" x14ac:dyDescent="0.25">
      <c r="B30" s="1"/>
      <c r="C30" s="227"/>
      <c r="D30" s="262" t="s">
        <v>78</v>
      </c>
      <c r="E30" s="223"/>
      <c r="F30" s="223"/>
      <c r="G30" s="223"/>
      <c r="H30" s="223"/>
      <c r="I30" s="223"/>
      <c r="J30" s="206"/>
      <c r="K30" s="56">
        <f>N93</f>
        <v>0</v>
      </c>
      <c r="L30" s="357"/>
      <c r="M30" s="359">
        <f>((K30*(100-L30))/100)</f>
        <v>0</v>
      </c>
      <c r="N30" s="1"/>
      <c r="O30" s="1"/>
      <c r="P30" s="1"/>
      <c r="Q30" s="227"/>
      <c r="R30" s="262" t="s">
        <v>78</v>
      </c>
      <c r="S30" s="223"/>
      <c r="T30" s="223"/>
      <c r="U30" s="223"/>
      <c r="V30" s="223"/>
      <c r="W30" s="223"/>
      <c r="X30" s="206"/>
      <c r="Y30" s="342">
        <v>0</v>
      </c>
      <c r="Z30" s="357"/>
      <c r="AA30" s="359">
        <f>((Y30*(100-Z30))/100)</f>
        <v>0</v>
      </c>
      <c r="AB30" s="1"/>
    </row>
    <row r="31" spans="2:28" x14ac:dyDescent="0.25">
      <c r="B31" s="1"/>
      <c r="C31" s="227"/>
      <c r="D31" s="262" t="s">
        <v>79</v>
      </c>
      <c r="E31" s="223"/>
      <c r="F31" s="223"/>
      <c r="G31" s="223"/>
      <c r="H31" s="223"/>
      <c r="I31" s="223"/>
      <c r="J31" s="206"/>
      <c r="K31" s="56">
        <f>N95</f>
        <v>0</v>
      </c>
      <c r="L31" s="357"/>
      <c r="M31" s="359">
        <f t="shared" ref="M31:M37" si="2">((K31*(100-L31))/100)</f>
        <v>0</v>
      </c>
      <c r="N31" s="1"/>
      <c r="O31" s="1"/>
      <c r="P31" s="1"/>
      <c r="Q31" s="227"/>
      <c r="R31" s="262" t="s">
        <v>79</v>
      </c>
      <c r="S31" s="223"/>
      <c r="T31" s="223"/>
      <c r="U31" s="223"/>
      <c r="V31" s="223"/>
      <c r="W31" s="223"/>
      <c r="X31" s="206"/>
      <c r="Y31" s="342">
        <v>0</v>
      </c>
      <c r="Z31" s="357"/>
      <c r="AA31" s="359">
        <f t="shared" ref="AA31:AA37" si="3">((Y31*(100-Z31))/100)</f>
        <v>0</v>
      </c>
      <c r="AB31" s="1"/>
    </row>
    <row r="32" spans="2:28" x14ac:dyDescent="0.25">
      <c r="B32" s="1"/>
      <c r="C32" s="227"/>
      <c r="D32" s="262" t="s">
        <v>80</v>
      </c>
      <c r="E32" s="223"/>
      <c r="F32" s="223"/>
      <c r="G32" s="223"/>
      <c r="H32" s="223"/>
      <c r="I32" s="223"/>
      <c r="J32" s="206"/>
      <c r="K32" s="56">
        <f>N97</f>
        <v>0</v>
      </c>
      <c r="L32" s="357"/>
      <c r="M32" s="359">
        <f t="shared" si="2"/>
        <v>0</v>
      </c>
      <c r="N32" s="1"/>
      <c r="O32" s="1"/>
      <c r="P32" s="1"/>
      <c r="Q32" s="227"/>
      <c r="R32" s="262" t="s">
        <v>80</v>
      </c>
      <c r="S32" s="223"/>
      <c r="T32" s="223"/>
      <c r="U32" s="223"/>
      <c r="V32" s="223"/>
      <c r="W32" s="223"/>
      <c r="X32" s="206"/>
      <c r="Y32" s="342">
        <v>0</v>
      </c>
      <c r="Z32" s="357"/>
      <c r="AA32" s="359">
        <f t="shared" si="3"/>
        <v>0</v>
      </c>
      <c r="AB32" s="1"/>
    </row>
    <row r="33" spans="2:28" x14ac:dyDescent="0.25">
      <c r="B33" s="1"/>
      <c r="C33" s="227"/>
      <c r="D33" s="262" t="s">
        <v>81</v>
      </c>
      <c r="E33" s="223"/>
      <c r="F33" s="223"/>
      <c r="G33" s="223"/>
      <c r="H33" s="223"/>
      <c r="I33" s="223"/>
      <c r="J33" s="206"/>
      <c r="K33" s="56">
        <f>N99</f>
        <v>0</v>
      </c>
      <c r="L33" s="357"/>
      <c r="M33" s="359">
        <f t="shared" si="2"/>
        <v>0</v>
      </c>
      <c r="N33" s="1"/>
      <c r="O33" s="1"/>
      <c r="P33" s="1"/>
      <c r="Q33" s="227"/>
      <c r="R33" s="262" t="s">
        <v>81</v>
      </c>
      <c r="S33" s="223"/>
      <c r="T33" s="223"/>
      <c r="U33" s="223"/>
      <c r="V33" s="223"/>
      <c r="W33" s="223"/>
      <c r="X33" s="206"/>
      <c r="Y33" s="342">
        <v>0</v>
      </c>
      <c r="Z33" s="357"/>
      <c r="AA33" s="359">
        <f t="shared" si="3"/>
        <v>0</v>
      </c>
      <c r="AB33" s="1"/>
    </row>
    <row r="34" spans="2:28" x14ac:dyDescent="0.25">
      <c r="B34" s="1"/>
      <c r="C34" s="227"/>
      <c r="D34" s="262" t="s">
        <v>82</v>
      </c>
      <c r="E34" s="223"/>
      <c r="F34" s="223"/>
      <c r="G34" s="223"/>
      <c r="H34" s="223"/>
      <c r="I34" s="223"/>
      <c r="J34" s="206"/>
      <c r="K34" s="56">
        <f>N101</f>
        <v>0</v>
      </c>
      <c r="L34" s="357"/>
      <c r="M34" s="359">
        <f t="shared" si="2"/>
        <v>0</v>
      </c>
      <c r="N34" s="1"/>
      <c r="O34" s="1"/>
      <c r="P34" s="1"/>
      <c r="Q34" s="227"/>
      <c r="R34" s="262" t="s">
        <v>82</v>
      </c>
      <c r="S34" s="223"/>
      <c r="T34" s="223"/>
      <c r="U34" s="223"/>
      <c r="V34" s="223"/>
      <c r="W34" s="223"/>
      <c r="X34" s="206"/>
      <c r="Y34" s="342">
        <v>0</v>
      </c>
      <c r="Z34" s="357"/>
      <c r="AA34" s="359">
        <f t="shared" si="3"/>
        <v>0</v>
      </c>
      <c r="AB34" s="1"/>
    </row>
    <row r="35" spans="2:28" x14ac:dyDescent="0.25">
      <c r="B35" s="1"/>
      <c r="C35" s="227"/>
      <c r="D35" s="264" t="s">
        <v>83</v>
      </c>
      <c r="E35" s="223"/>
      <c r="F35" s="223"/>
      <c r="G35" s="223"/>
      <c r="H35" s="223"/>
      <c r="I35" s="223"/>
      <c r="J35" s="206"/>
      <c r="K35" s="343">
        <v>0</v>
      </c>
      <c r="L35" s="357"/>
      <c r="M35" s="359">
        <f t="shared" si="2"/>
        <v>0</v>
      </c>
      <c r="N35" s="1"/>
      <c r="O35" s="1"/>
      <c r="P35" s="1"/>
      <c r="Q35" s="227"/>
      <c r="R35" s="264" t="s">
        <v>83</v>
      </c>
      <c r="S35" s="223"/>
      <c r="T35" s="223"/>
      <c r="U35" s="223"/>
      <c r="V35" s="223"/>
      <c r="W35" s="223"/>
      <c r="X35" s="206"/>
      <c r="Y35" s="343">
        <v>0</v>
      </c>
      <c r="Z35" s="357"/>
      <c r="AA35" s="359">
        <f t="shared" si="3"/>
        <v>0</v>
      </c>
      <c r="AB35" s="1"/>
    </row>
    <row r="36" spans="2:28" x14ac:dyDescent="0.25">
      <c r="B36" s="1"/>
      <c r="C36" s="227"/>
      <c r="D36" s="264" t="s">
        <v>83</v>
      </c>
      <c r="E36" s="223"/>
      <c r="F36" s="223"/>
      <c r="G36" s="223"/>
      <c r="H36" s="223"/>
      <c r="I36" s="223"/>
      <c r="J36" s="206"/>
      <c r="K36" s="343">
        <v>0</v>
      </c>
      <c r="L36" s="357"/>
      <c r="M36" s="359">
        <f t="shared" si="2"/>
        <v>0</v>
      </c>
      <c r="N36" s="1"/>
      <c r="O36" s="1"/>
      <c r="P36" s="1"/>
      <c r="Q36" s="227"/>
      <c r="R36" s="264" t="s">
        <v>83</v>
      </c>
      <c r="S36" s="223"/>
      <c r="T36" s="223"/>
      <c r="U36" s="223"/>
      <c r="V36" s="223"/>
      <c r="W36" s="223"/>
      <c r="X36" s="206"/>
      <c r="Y36" s="343">
        <v>0</v>
      </c>
      <c r="Z36" s="357"/>
      <c r="AA36" s="359">
        <f t="shared" si="3"/>
        <v>0</v>
      </c>
      <c r="AB36" s="1"/>
    </row>
    <row r="37" spans="2:28" ht="15.75" thickBot="1" x14ac:dyDescent="0.3">
      <c r="B37" s="1"/>
      <c r="C37" s="227"/>
      <c r="D37" s="265" t="s">
        <v>83</v>
      </c>
      <c r="E37" s="266"/>
      <c r="F37" s="266"/>
      <c r="G37" s="266"/>
      <c r="H37" s="266"/>
      <c r="I37" s="266"/>
      <c r="J37" s="267"/>
      <c r="K37" s="344">
        <v>0</v>
      </c>
      <c r="L37" s="358"/>
      <c r="M37" s="360">
        <f t="shared" si="2"/>
        <v>0</v>
      </c>
      <c r="N37" s="1"/>
      <c r="O37" s="1"/>
      <c r="P37" s="1"/>
      <c r="Q37" s="227"/>
      <c r="R37" s="265" t="s">
        <v>83</v>
      </c>
      <c r="S37" s="266"/>
      <c r="T37" s="266"/>
      <c r="U37" s="266"/>
      <c r="V37" s="266"/>
      <c r="W37" s="266"/>
      <c r="X37" s="267"/>
      <c r="Y37" s="344">
        <v>0</v>
      </c>
      <c r="Z37" s="358"/>
      <c r="AA37" s="360">
        <f t="shared" si="3"/>
        <v>0</v>
      </c>
      <c r="AB37" s="1"/>
    </row>
    <row r="38" spans="2:28" x14ac:dyDescent="0.25">
      <c r="B38" s="1"/>
      <c r="C38" s="227"/>
      <c r="D38" s="227"/>
      <c r="E38" s="227"/>
      <c r="F38" s="227"/>
      <c r="G38" s="227"/>
      <c r="H38" s="227"/>
      <c r="I38" s="227"/>
      <c r="J38" s="71" t="s">
        <v>84</v>
      </c>
      <c r="K38" s="227"/>
      <c r="L38" s="361">
        <f>SUM(M30:M37)</f>
        <v>0</v>
      </c>
      <c r="M38" s="227"/>
      <c r="N38" s="1"/>
      <c r="O38" s="1"/>
      <c r="P38" s="1"/>
      <c r="Q38" s="227"/>
      <c r="R38" s="227"/>
      <c r="S38" s="227"/>
      <c r="T38" s="227"/>
      <c r="U38" s="227"/>
      <c r="V38" s="227"/>
      <c r="W38" s="227"/>
      <c r="X38" s="71" t="s">
        <v>84</v>
      </c>
      <c r="Y38" s="227"/>
      <c r="Z38" s="361">
        <f>SUM(AA30:AA37)</f>
        <v>0</v>
      </c>
      <c r="AA38" s="227"/>
      <c r="AB38" s="1"/>
    </row>
    <row r="39" spans="2:28" x14ac:dyDescent="0.25">
      <c r="B39" s="1"/>
      <c r="C39" s="227"/>
      <c r="D39" s="227"/>
      <c r="E39" s="227"/>
      <c r="F39" s="227"/>
      <c r="G39" s="227"/>
      <c r="H39" s="227"/>
      <c r="I39" s="227"/>
      <c r="J39" s="227"/>
      <c r="K39" s="227"/>
      <c r="L39" s="98"/>
      <c r="M39" s="227"/>
      <c r="N39" s="1"/>
      <c r="O39" s="1"/>
      <c r="P39" s="1"/>
      <c r="Q39" s="227"/>
      <c r="R39" s="227"/>
      <c r="S39" s="227"/>
      <c r="T39" s="227"/>
      <c r="U39" s="227"/>
      <c r="V39" s="227"/>
      <c r="W39" s="227"/>
      <c r="X39" s="227"/>
      <c r="Y39" s="227"/>
      <c r="Z39" s="98"/>
      <c r="AA39" s="227"/>
      <c r="AB39" s="1"/>
    </row>
    <row r="40" spans="2:28" ht="15.75" thickBot="1" x14ac:dyDescent="0.3">
      <c r="B40" s="1"/>
      <c r="C40" s="227"/>
      <c r="D40" s="227" t="s">
        <v>85</v>
      </c>
      <c r="E40" s="227"/>
      <c r="F40" s="227"/>
      <c r="G40" s="227"/>
      <c r="H40" s="227"/>
      <c r="I40" s="227"/>
      <c r="J40" s="227"/>
      <c r="K40" s="227"/>
      <c r="L40" s="361">
        <f>M27+L38</f>
        <v>0</v>
      </c>
      <c r="M40" s="227"/>
      <c r="N40" s="1"/>
      <c r="O40" s="1"/>
      <c r="P40" s="1"/>
      <c r="Q40" s="227"/>
      <c r="R40" s="227" t="s">
        <v>85</v>
      </c>
      <c r="S40" s="227"/>
      <c r="T40" s="227"/>
      <c r="U40" s="227"/>
      <c r="V40" s="227"/>
      <c r="W40" s="227"/>
      <c r="X40" s="227"/>
      <c r="Y40" s="227"/>
      <c r="Z40" s="379">
        <f>AA27+Z38</f>
        <v>0</v>
      </c>
      <c r="AA40" s="227"/>
      <c r="AB40" s="1"/>
    </row>
    <row r="41" spans="2:28" x14ac:dyDescent="0.25">
      <c r="B41" s="1"/>
      <c r="C41" s="227"/>
      <c r="D41" s="227"/>
      <c r="E41" s="227"/>
      <c r="F41" s="75" t="s">
        <v>86</v>
      </c>
      <c r="G41" s="227"/>
      <c r="H41" s="227"/>
      <c r="I41" s="227"/>
      <c r="J41" s="227"/>
      <c r="K41" s="227"/>
      <c r="L41" s="227"/>
      <c r="M41" s="227"/>
      <c r="N41" s="1"/>
      <c r="O41" s="1"/>
      <c r="P41" s="1"/>
      <c r="Q41" s="227"/>
      <c r="R41" s="227"/>
      <c r="S41" s="227"/>
      <c r="T41" s="75" t="s">
        <v>86</v>
      </c>
      <c r="U41" s="227"/>
      <c r="V41" s="227"/>
      <c r="W41" s="227"/>
      <c r="X41" s="227"/>
      <c r="Y41" s="227"/>
      <c r="Z41" s="227"/>
      <c r="AA41" s="227"/>
      <c r="AB41" s="1"/>
    </row>
    <row r="42" spans="2:28" x14ac:dyDescent="0.25">
      <c r="B42" s="1"/>
      <c r="C42" s="227"/>
      <c r="D42" s="222" t="s">
        <v>87</v>
      </c>
      <c r="E42" s="222"/>
      <c r="F42" s="222"/>
      <c r="G42" s="222"/>
      <c r="H42" s="222"/>
      <c r="I42" s="147"/>
      <c r="J42" s="147"/>
      <c r="K42" s="37" t="s">
        <v>75</v>
      </c>
      <c r="L42" s="147" t="s">
        <v>76</v>
      </c>
      <c r="M42" s="37" t="s">
        <v>77</v>
      </c>
      <c r="N42" s="1"/>
      <c r="O42" s="1"/>
      <c r="P42" s="1"/>
      <c r="Q42" s="227"/>
      <c r="R42" s="222" t="s">
        <v>87</v>
      </c>
      <c r="S42" s="222"/>
      <c r="T42" s="222"/>
      <c r="U42" s="222"/>
      <c r="V42" s="222"/>
      <c r="W42" s="147"/>
      <c r="X42" s="147"/>
      <c r="Y42" s="147" t="s">
        <v>75</v>
      </c>
      <c r="Z42" s="147" t="s">
        <v>76</v>
      </c>
      <c r="AA42" s="37" t="s">
        <v>77</v>
      </c>
      <c r="AB42" s="1"/>
    </row>
    <row r="43" spans="2:28" x14ac:dyDescent="0.25">
      <c r="B43" s="1"/>
      <c r="C43" s="227" t="s">
        <v>88</v>
      </c>
      <c r="D43" s="414"/>
      <c r="E43" s="414"/>
      <c r="F43" s="414"/>
      <c r="G43" s="414"/>
      <c r="H43" s="414"/>
      <c r="I43" s="414"/>
      <c r="J43" s="414"/>
      <c r="K43" s="387">
        <f t="shared" ref="K43:K50" si="4">N108</f>
        <v>0</v>
      </c>
      <c r="L43" s="357"/>
      <c r="M43" s="364">
        <f>((K43*(100-L43))/100)</f>
        <v>0</v>
      </c>
      <c r="N43" s="1"/>
      <c r="O43" s="1"/>
      <c r="P43" s="1"/>
      <c r="Q43" s="227" t="s">
        <v>88</v>
      </c>
      <c r="R43" s="414"/>
      <c r="S43" s="414"/>
      <c r="T43" s="414"/>
      <c r="U43" s="414"/>
      <c r="V43" s="414"/>
      <c r="W43" s="414"/>
      <c r="X43" s="414"/>
      <c r="Y43" s="362">
        <v>0</v>
      </c>
      <c r="Z43" s="380"/>
      <c r="AA43" s="359">
        <f>((Y43*(100-Z43))/100)</f>
        <v>0</v>
      </c>
      <c r="AB43" s="1"/>
    </row>
    <row r="44" spans="2:28" x14ac:dyDescent="0.25">
      <c r="B44" s="1"/>
      <c r="C44" s="227" t="s">
        <v>89</v>
      </c>
      <c r="D44" s="416"/>
      <c r="E44" s="416"/>
      <c r="F44" s="416"/>
      <c r="G44" s="416"/>
      <c r="H44" s="416"/>
      <c r="I44" s="416"/>
      <c r="J44" s="416"/>
      <c r="K44" s="387">
        <f t="shared" si="4"/>
        <v>0</v>
      </c>
      <c r="L44" s="357"/>
      <c r="M44" s="364">
        <f t="shared" ref="M44:M51" si="5">((K44*(100-L44))/100)</f>
        <v>0</v>
      </c>
      <c r="N44" s="1"/>
      <c r="O44" s="1"/>
      <c r="P44" s="1"/>
      <c r="Q44" s="227" t="s">
        <v>89</v>
      </c>
      <c r="R44" s="416"/>
      <c r="S44" s="416"/>
      <c r="T44" s="416"/>
      <c r="U44" s="416"/>
      <c r="V44" s="416"/>
      <c r="W44" s="416"/>
      <c r="X44" s="416"/>
      <c r="Y44" s="362">
        <v>0</v>
      </c>
      <c r="Z44" s="380"/>
      <c r="AA44" s="359">
        <f t="shared" ref="AA44:AA51" si="6">((Y44*(100-Z44))/100)</f>
        <v>0</v>
      </c>
      <c r="AB44" s="1"/>
    </row>
    <row r="45" spans="2:28" x14ac:dyDescent="0.25">
      <c r="B45" s="1"/>
      <c r="C45" s="227" t="s">
        <v>90</v>
      </c>
      <c r="D45" s="416"/>
      <c r="E45" s="416"/>
      <c r="F45" s="416"/>
      <c r="G45" s="416"/>
      <c r="H45" s="416"/>
      <c r="I45" s="416"/>
      <c r="J45" s="416"/>
      <c r="K45" s="387">
        <f t="shared" si="4"/>
        <v>0</v>
      </c>
      <c r="L45" s="357"/>
      <c r="M45" s="364">
        <f t="shared" si="5"/>
        <v>0</v>
      </c>
      <c r="N45" s="1"/>
      <c r="O45" s="1"/>
      <c r="P45" s="1"/>
      <c r="Q45" s="227" t="s">
        <v>90</v>
      </c>
      <c r="R45" s="416"/>
      <c r="S45" s="416"/>
      <c r="T45" s="416"/>
      <c r="U45" s="416"/>
      <c r="V45" s="416"/>
      <c r="W45" s="416"/>
      <c r="X45" s="416"/>
      <c r="Y45" s="362">
        <v>0</v>
      </c>
      <c r="Z45" s="380"/>
      <c r="AA45" s="359">
        <f t="shared" si="6"/>
        <v>0</v>
      </c>
      <c r="AB45" s="1"/>
    </row>
    <row r="46" spans="2:28" x14ac:dyDescent="0.25">
      <c r="B46" s="1"/>
      <c r="C46" s="227" t="s">
        <v>91</v>
      </c>
      <c r="D46" s="416"/>
      <c r="E46" s="416"/>
      <c r="F46" s="416"/>
      <c r="G46" s="416"/>
      <c r="H46" s="416"/>
      <c r="I46" s="416"/>
      <c r="J46" s="416"/>
      <c r="K46" s="387">
        <f t="shared" si="4"/>
        <v>0</v>
      </c>
      <c r="L46" s="357"/>
      <c r="M46" s="364">
        <f t="shared" si="5"/>
        <v>0</v>
      </c>
      <c r="N46" s="1"/>
      <c r="O46" s="1"/>
      <c r="P46" s="1"/>
      <c r="Q46" s="227" t="s">
        <v>91</v>
      </c>
      <c r="R46" s="416"/>
      <c r="S46" s="416"/>
      <c r="T46" s="416"/>
      <c r="U46" s="416"/>
      <c r="V46" s="416"/>
      <c r="W46" s="416"/>
      <c r="X46" s="416"/>
      <c r="Y46" s="362">
        <v>0</v>
      </c>
      <c r="Z46" s="380"/>
      <c r="AA46" s="359">
        <f t="shared" si="6"/>
        <v>0</v>
      </c>
      <c r="AB46" s="1"/>
    </row>
    <row r="47" spans="2:28" x14ac:dyDescent="0.25">
      <c r="B47" s="1"/>
      <c r="C47" s="227" t="s">
        <v>92</v>
      </c>
      <c r="D47" s="416"/>
      <c r="E47" s="416"/>
      <c r="F47" s="416"/>
      <c r="G47" s="416"/>
      <c r="H47" s="416"/>
      <c r="I47" s="416"/>
      <c r="J47" s="416"/>
      <c r="K47" s="387">
        <f t="shared" si="4"/>
        <v>0</v>
      </c>
      <c r="L47" s="357"/>
      <c r="M47" s="364">
        <f t="shared" si="5"/>
        <v>0</v>
      </c>
      <c r="N47" s="1"/>
      <c r="O47" s="1"/>
      <c r="P47" s="1"/>
      <c r="Q47" s="227" t="s">
        <v>92</v>
      </c>
      <c r="R47" s="416"/>
      <c r="S47" s="416"/>
      <c r="T47" s="416"/>
      <c r="U47" s="416"/>
      <c r="V47" s="416"/>
      <c r="W47" s="416"/>
      <c r="X47" s="416"/>
      <c r="Y47" s="362">
        <v>0</v>
      </c>
      <c r="Z47" s="380"/>
      <c r="AA47" s="359">
        <f t="shared" si="6"/>
        <v>0</v>
      </c>
      <c r="AB47" s="1"/>
    </row>
    <row r="48" spans="2:28" x14ac:dyDescent="0.25">
      <c r="B48" s="1"/>
      <c r="C48" s="227" t="s">
        <v>93</v>
      </c>
      <c r="D48" s="416"/>
      <c r="E48" s="416"/>
      <c r="F48" s="416"/>
      <c r="G48" s="416"/>
      <c r="H48" s="416"/>
      <c r="I48" s="416"/>
      <c r="J48" s="416"/>
      <c r="K48" s="387">
        <f t="shared" si="4"/>
        <v>0</v>
      </c>
      <c r="L48" s="357"/>
      <c r="M48" s="364">
        <f t="shared" si="5"/>
        <v>0</v>
      </c>
      <c r="N48" s="1"/>
      <c r="O48" s="1"/>
      <c r="P48" s="1"/>
      <c r="Q48" s="227" t="s">
        <v>93</v>
      </c>
      <c r="R48" s="416"/>
      <c r="S48" s="416"/>
      <c r="T48" s="416"/>
      <c r="U48" s="416"/>
      <c r="V48" s="416"/>
      <c r="W48" s="416"/>
      <c r="X48" s="416"/>
      <c r="Y48" s="362">
        <v>0</v>
      </c>
      <c r="Z48" s="380"/>
      <c r="AA48" s="359">
        <f t="shared" si="6"/>
        <v>0</v>
      </c>
      <c r="AB48" s="1"/>
    </row>
    <row r="49" spans="2:28" x14ac:dyDescent="0.25">
      <c r="B49" s="1"/>
      <c r="C49" s="227" t="s">
        <v>94</v>
      </c>
      <c r="D49" s="416"/>
      <c r="E49" s="416"/>
      <c r="F49" s="416"/>
      <c r="G49" s="416"/>
      <c r="H49" s="416"/>
      <c r="I49" s="416"/>
      <c r="J49" s="416"/>
      <c r="K49" s="387">
        <f t="shared" si="4"/>
        <v>0</v>
      </c>
      <c r="L49" s="357"/>
      <c r="M49" s="364">
        <f t="shared" si="5"/>
        <v>0</v>
      </c>
      <c r="N49" s="1"/>
      <c r="O49" s="1"/>
      <c r="P49" s="1"/>
      <c r="Q49" s="227" t="s">
        <v>94</v>
      </c>
      <c r="R49" s="416"/>
      <c r="S49" s="416"/>
      <c r="T49" s="416"/>
      <c r="U49" s="416"/>
      <c r="V49" s="416"/>
      <c r="W49" s="416"/>
      <c r="X49" s="416"/>
      <c r="Y49" s="362">
        <v>0</v>
      </c>
      <c r="Z49" s="380"/>
      <c r="AA49" s="359">
        <f t="shared" si="6"/>
        <v>0</v>
      </c>
      <c r="AB49" s="1"/>
    </row>
    <row r="50" spans="2:28" ht="15.75" thickBot="1" x14ac:dyDescent="0.3">
      <c r="B50" s="1"/>
      <c r="C50" s="227" t="s">
        <v>95</v>
      </c>
      <c r="D50" s="462"/>
      <c r="E50" s="462"/>
      <c r="F50" s="462"/>
      <c r="G50" s="462"/>
      <c r="H50" s="462"/>
      <c r="I50" s="462"/>
      <c r="J50" s="462"/>
      <c r="K50" s="388">
        <f t="shared" si="4"/>
        <v>0</v>
      </c>
      <c r="L50" s="358"/>
      <c r="M50" s="365">
        <f t="shared" si="5"/>
        <v>0</v>
      </c>
      <c r="N50" s="1"/>
      <c r="O50" s="1"/>
      <c r="P50" s="1"/>
      <c r="Q50" s="227" t="s">
        <v>95</v>
      </c>
      <c r="R50" s="462"/>
      <c r="S50" s="462"/>
      <c r="T50" s="462"/>
      <c r="U50" s="462"/>
      <c r="V50" s="462"/>
      <c r="W50" s="462"/>
      <c r="X50" s="462"/>
      <c r="Y50" s="363">
        <v>0</v>
      </c>
      <c r="Z50" s="381"/>
      <c r="AA50" s="360">
        <f t="shared" si="6"/>
        <v>0</v>
      </c>
      <c r="AB50" s="1"/>
    </row>
    <row r="51" spans="2:28" ht="15.75" thickBot="1" x14ac:dyDescent="0.3">
      <c r="B51" s="1"/>
      <c r="C51" s="227"/>
      <c r="D51" s="462"/>
      <c r="E51" s="462"/>
      <c r="F51" s="462"/>
      <c r="G51" s="462"/>
      <c r="H51" s="462"/>
      <c r="I51" s="462"/>
      <c r="J51" s="462"/>
      <c r="K51" s="57"/>
      <c r="L51" s="58"/>
      <c r="M51" s="366">
        <f t="shared" si="5"/>
        <v>0</v>
      </c>
      <c r="N51" s="1"/>
      <c r="O51" s="1"/>
      <c r="P51" s="1"/>
      <c r="Q51" s="227"/>
      <c r="R51" s="462"/>
      <c r="S51" s="462"/>
      <c r="T51" s="462"/>
      <c r="U51" s="462"/>
      <c r="V51" s="462"/>
      <c r="W51" s="462"/>
      <c r="X51" s="462"/>
      <c r="Y51" s="57"/>
      <c r="Z51" s="58"/>
      <c r="AA51" s="382">
        <f t="shared" si="6"/>
        <v>0</v>
      </c>
      <c r="AB51" s="1"/>
    </row>
    <row r="52" spans="2:28" x14ac:dyDescent="0.25">
      <c r="B52" s="227"/>
      <c r="C52" s="227"/>
      <c r="D52" s="7"/>
      <c r="E52" s="7"/>
      <c r="F52" s="7"/>
      <c r="G52" s="7"/>
      <c r="H52" s="7"/>
      <c r="I52" s="7"/>
      <c r="J52" s="7"/>
      <c r="K52" s="287"/>
      <c r="L52" s="295"/>
      <c r="M52" s="367"/>
      <c r="N52" s="227"/>
      <c r="O52" s="227"/>
      <c r="P52" s="227"/>
      <c r="Q52" s="227"/>
      <c r="R52" s="288"/>
      <c r="S52" s="288"/>
      <c r="T52" s="288"/>
      <c r="U52" s="288"/>
      <c r="V52" s="288"/>
      <c r="W52" s="288"/>
      <c r="X52" s="288"/>
      <c r="Y52" s="287"/>
      <c r="Z52" s="295"/>
      <c r="AA52" s="383"/>
      <c r="AB52" s="227"/>
    </row>
    <row r="53" spans="2:28" x14ac:dyDescent="0.25">
      <c r="B53" s="1"/>
      <c r="C53" s="227"/>
      <c r="D53" s="73" t="s">
        <v>96</v>
      </c>
      <c r="E53" s="73"/>
      <c r="F53" s="73"/>
      <c r="G53" s="73"/>
      <c r="H53" s="73"/>
      <c r="I53" s="73"/>
      <c r="J53" s="73"/>
      <c r="K53" s="73"/>
      <c r="L53" s="73"/>
      <c r="M53" s="247">
        <f>M27+SUM(M30:M37)+SUM(M43:M51)</f>
        <v>0</v>
      </c>
      <c r="N53" s="1"/>
      <c r="O53" s="1"/>
      <c r="P53" s="1"/>
      <c r="Q53" s="227"/>
      <c r="R53" s="73" t="s">
        <v>96</v>
      </c>
      <c r="S53" s="73"/>
      <c r="T53" s="73"/>
      <c r="U53" s="73"/>
      <c r="V53" s="73"/>
      <c r="W53" s="73"/>
      <c r="X53" s="73"/>
      <c r="Y53" s="73"/>
      <c r="Z53" s="73"/>
      <c r="AA53" s="384">
        <f>AA27+SUM(AA30:AA37)+SUM(AA43:AA51)</f>
        <v>0</v>
      </c>
      <c r="AB53" s="1"/>
    </row>
    <row r="54" spans="2:28" x14ac:dyDescent="0.25">
      <c r="B54" s="1"/>
      <c r="C54" s="227"/>
      <c r="D54" s="73" t="s">
        <v>97</v>
      </c>
      <c r="E54" s="73"/>
      <c r="F54" s="73"/>
      <c r="G54" s="73"/>
      <c r="H54" s="73"/>
      <c r="I54" s="73"/>
      <c r="J54" s="73"/>
      <c r="K54" s="73"/>
      <c r="L54" s="73"/>
      <c r="M54" s="368">
        <f>'Land Val'!K32</f>
        <v>0</v>
      </c>
      <c r="N54" s="1"/>
      <c r="O54" s="1"/>
      <c r="P54" s="1"/>
      <c r="Q54" s="227"/>
      <c r="R54" s="73" t="s">
        <v>97</v>
      </c>
      <c r="S54" s="73"/>
      <c r="T54" s="73"/>
      <c r="U54" s="73"/>
      <c r="V54" s="73"/>
      <c r="W54" s="73"/>
      <c r="X54" s="73"/>
      <c r="Y54" s="73"/>
      <c r="Z54" s="73"/>
      <c r="AA54" s="385">
        <f>'Land Val'!$X$32</f>
        <v>0</v>
      </c>
      <c r="AB54" s="1"/>
    </row>
    <row r="55" spans="2:28" ht="15.75" thickBot="1" x14ac:dyDescent="0.3">
      <c r="B55" s="1"/>
      <c r="C55" s="227"/>
      <c r="D55" s="270" t="s">
        <v>98</v>
      </c>
      <c r="E55" s="76"/>
      <c r="F55" s="76"/>
      <c r="G55" s="76"/>
      <c r="H55" s="76"/>
      <c r="I55" s="76"/>
      <c r="J55" s="76"/>
      <c r="K55" s="76"/>
      <c r="L55" s="76"/>
      <c r="M55" s="369">
        <f>M53+M54</f>
        <v>0</v>
      </c>
      <c r="N55" s="1"/>
      <c r="O55" s="1"/>
      <c r="P55" s="1"/>
      <c r="Q55" s="227"/>
      <c r="R55" s="270" t="s">
        <v>98</v>
      </c>
      <c r="S55" s="76"/>
      <c r="T55" s="76"/>
      <c r="U55" s="76"/>
      <c r="V55" s="76"/>
      <c r="W55" s="76"/>
      <c r="X55" s="76"/>
      <c r="Y55" s="76"/>
      <c r="Z55" s="76"/>
      <c r="AA55" s="386">
        <f>AA53+AA54</f>
        <v>0</v>
      </c>
      <c r="AB55" s="1"/>
    </row>
    <row r="56" spans="2:28" ht="15.75" thickTop="1" x14ac:dyDescent="0.25">
      <c r="B56" s="1"/>
      <c r="C56" s="227"/>
      <c r="D56" s="227"/>
      <c r="E56" s="227"/>
      <c r="F56" s="227"/>
      <c r="G56" s="227"/>
      <c r="H56" s="227"/>
      <c r="I56" s="268" t="s">
        <v>216</v>
      </c>
      <c r="J56" s="227"/>
      <c r="K56" s="227"/>
      <c r="L56" s="227"/>
      <c r="M56" s="227"/>
      <c r="N56" s="1"/>
      <c r="O56" s="1"/>
      <c r="P56" s="1"/>
      <c r="Q56" s="227"/>
      <c r="R56" s="227"/>
      <c r="S56" s="227"/>
      <c r="T56" s="227"/>
      <c r="U56" s="227"/>
      <c r="V56" s="227"/>
      <c r="W56" s="268" t="s">
        <v>216</v>
      </c>
      <c r="X56" s="227"/>
      <c r="Y56" s="227"/>
      <c r="Z56" s="227"/>
      <c r="AA56" s="227"/>
      <c r="AB56" s="1"/>
    </row>
    <row r="57" spans="2:28" x14ac:dyDescent="0.25">
      <c r="B57" s="1"/>
      <c r="C57" s="227"/>
      <c r="D57" s="269" t="s">
        <v>217</v>
      </c>
      <c r="E57" s="227"/>
      <c r="F57" s="227"/>
      <c r="G57" s="227"/>
      <c r="H57" s="227"/>
      <c r="I57" s="268"/>
      <c r="J57" s="227"/>
      <c r="K57" s="227"/>
      <c r="L57" s="227"/>
      <c r="M57" s="227"/>
      <c r="N57" s="1"/>
      <c r="O57" s="1"/>
      <c r="P57" s="1"/>
      <c r="Q57" s="227"/>
      <c r="R57" s="269" t="s">
        <v>217</v>
      </c>
      <c r="S57" s="227"/>
      <c r="T57" s="227"/>
      <c r="U57" s="227"/>
      <c r="V57" s="227"/>
      <c r="W57" s="268"/>
      <c r="X57" s="227"/>
      <c r="Y57" s="227"/>
      <c r="Z57" s="227"/>
      <c r="AA57" s="227"/>
      <c r="AB57" s="1"/>
    </row>
    <row r="58" spans="2:28" x14ac:dyDescent="0.25">
      <c r="B58" s="1"/>
      <c r="C58" s="227"/>
      <c r="D58" s="269" t="s">
        <v>218</v>
      </c>
      <c r="E58" s="227"/>
      <c r="F58" s="227"/>
      <c r="G58" s="227"/>
      <c r="H58" s="227"/>
      <c r="I58" s="268"/>
      <c r="J58" s="227"/>
      <c r="K58" s="227"/>
      <c r="L58" s="227"/>
      <c r="M58" s="227"/>
      <c r="N58" s="1"/>
      <c r="O58" s="1"/>
      <c r="P58" s="1"/>
      <c r="Q58" s="227"/>
      <c r="R58" s="269" t="s">
        <v>218</v>
      </c>
      <c r="S58" s="227"/>
      <c r="T58" s="227"/>
      <c r="U58" s="227"/>
      <c r="V58" s="227"/>
      <c r="W58" s="268"/>
      <c r="X58" s="227"/>
      <c r="Y58" s="227"/>
      <c r="Z58" s="227"/>
      <c r="AA58" s="227"/>
      <c r="AB58" s="1"/>
    </row>
    <row r="59" spans="2:28" x14ac:dyDescent="0.25">
      <c r="B59" s="1"/>
      <c r="C59" s="227"/>
      <c r="D59" s="269" t="s">
        <v>219</v>
      </c>
      <c r="E59" s="227"/>
      <c r="F59" s="227"/>
      <c r="G59" s="227"/>
      <c r="H59" s="227"/>
      <c r="I59" s="268"/>
      <c r="J59" s="227"/>
      <c r="K59" s="227"/>
      <c r="L59" s="227"/>
      <c r="M59" s="227"/>
      <c r="N59" s="1"/>
      <c r="O59" s="1"/>
      <c r="P59" s="1"/>
      <c r="Q59" s="227"/>
      <c r="R59" s="269" t="s">
        <v>219</v>
      </c>
      <c r="S59" s="227"/>
      <c r="T59" s="227"/>
      <c r="U59" s="227"/>
      <c r="V59" s="227"/>
      <c r="W59" s="268"/>
      <c r="X59" s="227"/>
      <c r="Y59" s="227"/>
      <c r="Z59" s="227"/>
      <c r="AA59" s="227"/>
      <c r="AB59" s="227"/>
    </row>
    <row r="60" spans="2:28" x14ac:dyDescent="0.25">
      <c r="B60" s="1"/>
      <c r="C60" s="227"/>
      <c r="D60" s="269" t="s">
        <v>220</v>
      </c>
      <c r="E60" s="227"/>
      <c r="F60" s="227"/>
      <c r="G60" s="227"/>
      <c r="H60" s="227"/>
      <c r="I60" s="268"/>
      <c r="J60" s="227"/>
      <c r="K60" s="227"/>
      <c r="L60" s="227"/>
      <c r="M60" s="227"/>
      <c r="N60" s="1"/>
      <c r="O60" s="1"/>
      <c r="P60" s="227"/>
      <c r="Q60" s="227"/>
      <c r="R60" s="269" t="s">
        <v>220</v>
      </c>
      <c r="S60" s="227"/>
      <c r="T60" s="227"/>
      <c r="U60" s="227"/>
      <c r="V60" s="227"/>
      <c r="W60" s="268"/>
      <c r="X60" s="227"/>
      <c r="Y60" s="227"/>
      <c r="Z60" s="227"/>
      <c r="AA60" s="227"/>
      <c r="AB60" s="227"/>
    </row>
    <row r="61" spans="2:28" x14ac:dyDescent="0.25">
      <c r="B61" s="1"/>
      <c r="C61" s="230"/>
      <c r="D61" s="458"/>
      <c r="E61" s="440"/>
      <c r="F61" s="440"/>
      <c r="G61" s="440"/>
      <c r="H61" s="440"/>
      <c r="I61" s="440"/>
      <c r="J61" s="440"/>
      <c r="K61" s="440"/>
      <c r="L61" s="440"/>
      <c r="M61" s="459"/>
      <c r="N61" s="1"/>
      <c r="O61" s="1"/>
      <c r="P61" s="227"/>
      <c r="Q61" s="230"/>
      <c r="R61" s="458"/>
      <c r="S61" s="440"/>
      <c r="T61" s="440"/>
      <c r="U61" s="440"/>
      <c r="V61" s="440"/>
      <c r="W61" s="440"/>
      <c r="X61" s="440"/>
      <c r="Y61" s="440"/>
      <c r="Z61" s="440"/>
      <c r="AA61" s="459"/>
      <c r="AB61" s="227"/>
    </row>
    <row r="62" spans="2:28" x14ac:dyDescent="0.25">
      <c r="B62" s="1"/>
      <c r="C62" s="227"/>
      <c r="D62" s="460"/>
      <c r="E62" s="441"/>
      <c r="F62" s="441"/>
      <c r="G62" s="441"/>
      <c r="H62" s="441"/>
      <c r="I62" s="441"/>
      <c r="J62" s="441"/>
      <c r="K62" s="441"/>
      <c r="L62" s="441"/>
      <c r="M62" s="442"/>
      <c r="N62" s="1"/>
      <c r="O62" s="1"/>
      <c r="P62" s="227"/>
      <c r="Q62" s="227"/>
      <c r="R62" s="460"/>
      <c r="S62" s="441"/>
      <c r="T62" s="441"/>
      <c r="U62" s="441"/>
      <c r="V62" s="441"/>
      <c r="W62" s="441"/>
      <c r="X62" s="441"/>
      <c r="Y62" s="441"/>
      <c r="Z62" s="441"/>
      <c r="AA62" s="442"/>
      <c r="AB62" s="227"/>
    </row>
    <row r="63" spans="2:28" x14ac:dyDescent="0.25">
      <c r="B63" s="1"/>
      <c r="C63" s="227"/>
      <c r="D63" s="460"/>
      <c r="E63" s="441"/>
      <c r="F63" s="441"/>
      <c r="G63" s="441"/>
      <c r="H63" s="441"/>
      <c r="I63" s="441"/>
      <c r="J63" s="441"/>
      <c r="K63" s="441"/>
      <c r="L63" s="441"/>
      <c r="M63" s="442"/>
      <c r="N63" s="1"/>
      <c r="O63" s="1"/>
      <c r="P63" s="227"/>
      <c r="Q63" s="227"/>
      <c r="R63" s="460"/>
      <c r="S63" s="441"/>
      <c r="T63" s="441"/>
      <c r="U63" s="441"/>
      <c r="V63" s="441"/>
      <c r="W63" s="441"/>
      <c r="X63" s="441"/>
      <c r="Y63" s="441"/>
      <c r="Z63" s="441"/>
      <c r="AA63" s="442"/>
      <c r="AB63" s="227"/>
    </row>
    <row r="64" spans="2:28" x14ac:dyDescent="0.25">
      <c r="B64" s="1"/>
      <c r="C64" s="227"/>
      <c r="D64" s="461"/>
      <c r="E64" s="445"/>
      <c r="F64" s="445"/>
      <c r="G64" s="445"/>
      <c r="H64" s="445"/>
      <c r="I64" s="445"/>
      <c r="J64" s="445"/>
      <c r="K64" s="445"/>
      <c r="L64" s="445"/>
      <c r="M64" s="446"/>
      <c r="N64" s="1"/>
      <c r="O64" s="1"/>
      <c r="P64" s="227"/>
      <c r="Q64" s="227"/>
      <c r="R64" s="461"/>
      <c r="S64" s="445"/>
      <c r="T64" s="445"/>
      <c r="U64" s="445"/>
      <c r="V64" s="445"/>
      <c r="W64" s="445"/>
      <c r="X64" s="445"/>
      <c r="Y64" s="445"/>
      <c r="Z64" s="445"/>
      <c r="AA64" s="446"/>
      <c r="AB64" s="227"/>
    </row>
    <row r="65" spans="2:28" x14ac:dyDescent="0.25"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</row>
    <row r="66" spans="2:28" x14ac:dyDescent="0.25"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</row>
    <row r="67" spans="2:28" x14ac:dyDescent="0.25">
      <c r="B67" s="227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</row>
    <row r="68" spans="2:28" ht="24" thickBot="1" x14ac:dyDescent="0.4">
      <c r="B68" s="227"/>
      <c r="C68" s="227"/>
      <c r="D68" s="227"/>
      <c r="E68" s="227"/>
      <c r="F68" s="227"/>
      <c r="G68" s="227"/>
      <c r="H68" s="457" t="s">
        <v>245</v>
      </c>
      <c r="I68" s="45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</row>
    <row r="69" spans="2:28" x14ac:dyDescent="0.25"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</row>
    <row r="70" spans="2:28" x14ac:dyDescent="0.25">
      <c r="B70" s="227"/>
      <c r="C70" s="227"/>
      <c r="D70" s="227"/>
      <c r="E70" s="227"/>
      <c r="F70" s="227"/>
      <c r="G70" s="227"/>
      <c r="H70" s="450" t="s">
        <v>216</v>
      </c>
      <c r="I70" s="450"/>
      <c r="J70" s="227"/>
      <c r="K70" s="71"/>
      <c r="L70" s="227"/>
      <c r="M70" s="227"/>
      <c r="N70" s="271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</row>
    <row r="71" spans="2:28" x14ac:dyDescent="0.25">
      <c r="B71" s="227"/>
      <c r="C71" s="227"/>
      <c r="D71" s="147" t="s">
        <v>35</v>
      </c>
      <c r="E71" s="222"/>
      <c r="F71" s="222"/>
      <c r="G71" s="227"/>
      <c r="H71" s="222"/>
      <c r="I71" s="222"/>
      <c r="J71" s="222"/>
      <c r="K71" s="32" t="s">
        <v>221</v>
      </c>
      <c r="L71" s="219" t="s">
        <v>222</v>
      </c>
      <c r="M71" s="219" t="s">
        <v>223</v>
      </c>
      <c r="N71" s="222" t="s">
        <v>75</v>
      </c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</row>
    <row r="72" spans="2:28" x14ac:dyDescent="0.25">
      <c r="B72" s="227"/>
      <c r="C72" s="227"/>
      <c r="D72" s="272">
        <v>1</v>
      </c>
      <c r="E72" s="440"/>
      <c r="F72" s="440"/>
      <c r="G72" s="440"/>
      <c r="H72" s="440"/>
      <c r="I72" s="440"/>
      <c r="J72" s="440"/>
      <c r="K72" s="273"/>
      <c r="L72" s="220"/>
      <c r="M72" s="221"/>
      <c r="N72" s="14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</row>
    <row r="73" spans="2:28" x14ac:dyDescent="0.25">
      <c r="B73" s="227"/>
      <c r="C73" s="227"/>
      <c r="D73" s="16"/>
      <c r="E73" s="445"/>
      <c r="F73" s="445"/>
      <c r="G73" s="445"/>
      <c r="H73" s="445"/>
      <c r="I73" s="445"/>
      <c r="J73" s="446"/>
      <c r="K73" s="274"/>
      <c r="L73" s="275"/>
      <c r="M73" s="275"/>
      <c r="N73" s="281">
        <f>K73*L73*M73</f>
        <v>0</v>
      </c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</row>
    <row r="74" spans="2:28" x14ac:dyDescent="0.25">
      <c r="B74" s="227"/>
      <c r="C74" s="227"/>
      <c r="D74" s="272">
        <v>2</v>
      </c>
      <c r="E74" s="451"/>
      <c r="F74" s="451"/>
      <c r="G74" s="451"/>
      <c r="H74" s="451"/>
      <c r="I74" s="451"/>
      <c r="J74" s="451"/>
      <c r="K74" s="276"/>
      <c r="L74" s="220"/>
      <c r="M74" s="221"/>
      <c r="N74" s="19"/>
      <c r="O74" s="227"/>
      <c r="P74" s="227"/>
    </row>
    <row r="75" spans="2:28" x14ac:dyDescent="0.25">
      <c r="B75" s="227"/>
      <c r="C75" s="227"/>
      <c r="D75" s="16"/>
      <c r="E75" s="452"/>
      <c r="F75" s="452"/>
      <c r="G75" s="452"/>
      <c r="H75" s="452"/>
      <c r="I75" s="452"/>
      <c r="J75" s="453"/>
      <c r="K75" s="274"/>
      <c r="L75" s="275"/>
      <c r="M75" s="275"/>
      <c r="N75" s="281">
        <f>K75*L75*M75</f>
        <v>0</v>
      </c>
      <c r="O75" s="227"/>
      <c r="P75" s="227"/>
    </row>
    <row r="76" spans="2:28" x14ac:dyDescent="0.25">
      <c r="B76" s="227"/>
      <c r="C76" s="227"/>
      <c r="D76" s="272">
        <v>3</v>
      </c>
      <c r="E76" s="440"/>
      <c r="F76" s="440"/>
      <c r="G76" s="440"/>
      <c r="H76" s="440"/>
      <c r="I76" s="440"/>
      <c r="J76" s="440"/>
      <c r="K76" s="276"/>
      <c r="L76" s="220"/>
      <c r="M76" s="221"/>
      <c r="N76" s="19"/>
      <c r="O76" s="227"/>
      <c r="P76" s="227"/>
    </row>
    <row r="77" spans="2:28" x14ac:dyDescent="0.25">
      <c r="B77" s="227"/>
      <c r="C77" s="227"/>
      <c r="D77" s="16"/>
      <c r="E77" s="445"/>
      <c r="F77" s="445"/>
      <c r="G77" s="445"/>
      <c r="H77" s="445"/>
      <c r="I77" s="445"/>
      <c r="J77" s="446"/>
      <c r="K77" s="274"/>
      <c r="L77" s="275"/>
      <c r="M77" s="275"/>
      <c r="N77" s="281">
        <f>K77*L77*M77</f>
        <v>0</v>
      </c>
      <c r="O77" s="227"/>
      <c r="P77" s="227"/>
    </row>
    <row r="78" spans="2:28" x14ac:dyDescent="0.25">
      <c r="B78" s="227"/>
      <c r="C78" s="227"/>
      <c r="D78" s="272">
        <v>4</v>
      </c>
      <c r="E78" s="440"/>
      <c r="F78" s="440"/>
      <c r="G78" s="440"/>
      <c r="H78" s="440"/>
      <c r="I78" s="440"/>
      <c r="J78" s="440"/>
      <c r="K78" s="276"/>
      <c r="L78" s="220"/>
      <c r="M78" s="221"/>
      <c r="N78" s="19"/>
      <c r="O78" s="227"/>
      <c r="P78" s="227"/>
    </row>
    <row r="79" spans="2:28" x14ac:dyDescent="0.25">
      <c r="B79" s="227"/>
      <c r="C79" s="227"/>
      <c r="D79" s="16"/>
      <c r="E79" s="445"/>
      <c r="F79" s="445"/>
      <c r="G79" s="445"/>
      <c r="H79" s="445"/>
      <c r="I79" s="445"/>
      <c r="J79" s="446"/>
      <c r="K79" s="274"/>
      <c r="L79" s="275"/>
      <c r="M79" s="275"/>
      <c r="N79" s="281">
        <f>K79*L79*M79</f>
        <v>0</v>
      </c>
      <c r="O79" s="227"/>
      <c r="P79" s="227"/>
    </row>
    <row r="80" spans="2:28" x14ac:dyDescent="0.25">
      <c r="B80" s="227"/>
      <c r="C80" s="227"/>
      <c r="D80" s="272">
        <v>5</v>
      </c>
      <c r="E80" s="440"/>
      <c r="F80" s="440"/>
      <c r="G80" s="440"/>
      <c r="H80" s="440"/>
      <c r="I80" s="440"/>
      <c r="J80" s="440"/>
      <c r="K80" s="276"/>
      <c r="L80" s="220"/>
      <c r="M80" s="221"/>
      <c r="N80" s="19"/>
      <c r="O80" s="227"/>
      <c r="P80" s="227"/>
    </row>
    <row r="81" spans="2:16" x14ac:dyDescent="0.25">
      <c r="B81" s="227"/>
      <c r="C81" s="227"/>
      <c r="D81" s="16"/>
      <c r="E81" s="445"/>
      <c r="F81" s="445"/>
      <c r="G81" s="445"/>
      <c r="H81" s="445"/>
      <c r="I81" s="445"/>
      <c r="J81" s="446"/>
      <c r="K81" s="274"/>
      <c r="L81" s="275"/>
      <c r="M81" s="275"/>
      <c r="N81" s="281">
        <f>K81*L81*M81</f>
        <v>0</v>
      </c>
      <c r="O81" s="227"/>
      <c r="P81" s="227"/>
    </row>
    <row r="82" spans="2:16" x14ac:dyDescent="0.25">
      <c r="B82" s="227"/>
      <c r="C82" s="227"/>
      <c r="D82" s="272">
        <v>6</v>
      </c>
      <c r="E82" s="440"/>
      <c r="F82" s="440"/>
      <c r="G82" s="440"/>
      <c r="H82" s="440"/>
      <c r="I82" s="440"/>
      <c r="J82" s="440"/>
      <c r="K82" s="276"/>
      <c r="L82" s="220"/>
      <c r="M82" s="221"/>
      <c r="N82" s="19"/>
      <c r="O82" s="227"/>
      <c r="P82" s="227"/>
    </row>
    <row r="83" spans="2:16" x14ac:dyDescent="0.25">
      <c r="B83" s="227"/>
      <c r="C83" s="227"/>
      <c r="D83" s="16"/>
      <c r="E83" s="445"/>
      <c r="F83" s="445"/>
      <c r="G83" s="445"/>
      <c r="H83" s="445"/>
      <c r="I83" s="445"/>
      <c r="J83" s="446"/>
      <c r="K83" s="274"/>
      <c r="L83" s="275"/>
      <c r="M83" s="275"/>
      <c r="N83" s="281">
        <f>K83*L83*M83</f>
        <v>0</v>
      </c>
      <c r="O83" s="227"/>
      <c r="P83" s="227"/>
    </row>
    <row r="84" spans="2:16" x14ac:dyDescent="0.25">
      <c r="B84" s="227"/>
      <c r="C84" s="227"/>
      <c r="D84" s="272">
        <v>7</v>
      </c>
      <c r="E84" s="440"/>
      <c r="F84" s="440"/>
      <c r="G84" s="440"/>
      <c r="H84" s="440"/>
      <c r="I84" s="440"/>
      <c r="J84" s="440"/>
      <c r="K84" s="276"/>
      <c r="L84" s="220"/>
      <c r="M84" s="221"/>
      <c r="N84" s="19"/>
      <c r="O84" s="227"/>
      <c r="P84" s="227"/>
    </row>
    <row r="85" spans="2:16" x14ac:dyDescent="0.25">
      <c r="B85" s="227"/>
      <c r="C85" s="227"/>
      <c r="D85" s="16"/>
      <c r="E85" s="445"/>
      <c r="F85" s="445"/>
      <c r="G85" s="445"/>
      <c r="H85" s="445"/>
      <c r="I85" s="445"/>
      <c r="J85" s="446"/>
      <c r="K85" s="274"/>
      <c r="L85" s="275"/>
      <c r="M85" s="275"/>
      <c r="N85" s="281">
        <f>K85*L85*M85</f>
        <v>0</v>
      </c>
      <c r="O85" s="227"/>
      <c r="P85" s="227"/>
    </row>
    <row r="86" spans="2:16" x14ac:dyDescent="0.25">
      <c r="B86" s="227"/>
      <c r="C86" s="227"/>
      <c r="D86" s="272">
        <v>8</v>
      </c>
      <c r="E86" s="440"/>
      <c r="F86" s="440"/>
      <c r="G86" s="440"/>
      <c r="H86" s="440"/>
      <c r="I86" s="440"/>
      <c r="J86" s="440"/>
      <c r="K86" s="276"/>
      <c r="L86" s="220"/>
      <c r="M86" s="221"/>
      <c r="N86" s="19"/>
      <c r="O86" s="227"/>
      <c r="P86" s="227"/>
    </row>
    <row r="87" spans="2:16" x14ac:dyDescent="0.25">
      <c r="B87" s="227"/>
      <c r="C87" s="227"/>
      <c r="D87" s="16"/>
      <c r="E87" s="445"/>
      <c r="F87" s="445"/>
      <c r="G87" s="445"/>
      <c r="H87" s="445"/>
      <c r="I87" s="445"/>
      <c r="J87" s="446"/>
      <c r="K87" s="274"/>
      <c r="L87" s="275"/>
      <c r="M87" s="275"/>
      <c r="N87" s="281">
        <f>K87*L87*M87</f>
        <v>0</v>
      </c>
      <c r="O87" s="227"/>
      <c r="P87" s="227"/>
    </row>
    <row r="88" spans="2:16" x14ac:dyDescent="0.25">
      <c r="B88" s="227"/>
      <c r="C88" s="227"/>
      <c r="D88" s="272">
        <v>9</v>
      </c>
      <c r="E88" s="440"/>
      <c r="F88" s="440"/>
      <c r="G88" s="440"/>
      <c r="H88" s="440"/>
      <c r="I88" s="440"/>
      <c r="J88" s="440"/>
      <c r="K88" s="276"/>
      <c r="L88" s="220"/>
      <c r="M88" s="221"/>
      <c r="N88" s="19"/>
      <c r="O88" s="227"/>
      <c r="P88" s="227"/>
    </row>
    <row r="89" spans="2:16" x14ac:dyDescent="0.25">
      <c r="B89" s="227"/>
      <c r="C89" s="227"/>
      <c r="D89" s="20"/>
      <c r="E89" s="445"/>
      <c r="F89" s="445"/>
      <c r="G89" s="445"/>
      <c r="H89" s="445"/>
      <c r="I89" s="445"/>
      <c r="J89" s="446"/>
      <c r="K89" s="274"/>
      <c r="L89" s="275"/>
      <c r="M89" s="275"/>
      <c r="N89" s="281">
        <f>K89*L89*M89</f>
        <v>0</v>
      </c>
      <c r="O89" s="227"/>
      <c r="P89" s="227"/>
    </row>
    <row r="90" spans="2:16" x14ac:dyDescent="0.25">
      <c r="B90" s="227"/>
      <c r="C90" s="227"/>
      <c r="D90" s="272">
        <v>10</v>
      </c>
      <c r="E90" s="440"/>
      <c r="F90" s="440"/>
      <c r="G90" s="440"/>
      <c r="H90" s="440"/>
      <c r="I90" s="440"/>
      <c r="J90" s="440"/>
      <c r="K90" s="276"/>
      <c r="L90" s="220"/>
      <c r="M90" s="221"/>
      <c r="N90" s="19"/>
      <c r="O90" s="227"/>
      <c r="P90" s="227"/>
    </row>
    <row r="91" spans="2:16" x14ac:dyDescent="0.25">
      <c r="B91" s="227"/>
      <c r="C91" s="227"/>
      <c r="D91" s="20"/>
      <c r="E91" s="445"/>
      <c r="F91" s="445"/>
      <c r="G91" s="445"/>
      <c r="H91" s="445"/>
      <c r="I91" s="445"/>
      <c r="J91" s="446"/>
      <c r="K91" s="274"/>
      <c r="L91" s="275"/>
      <c r="M91" s="275"/>
      <c r="N91" s="281">
        <f>K91*L91*M91</f>
        <v>0</v>
      </c>
      <c r="O91" s="227"/>
      <c r="P91" s="227"/>
    </row>
    <row r="92" spans="2:16" x14ac:dyDescent="0.25">
      <c r="B92" s="227"/>
      <c r="C92" s="227"/>
      <c r="D92" s="18" t="s">
        <v>224</v>
      </c>
      <c r="E92" s="447"/>
      <c r="F92" s="447"/>
      <c r="G92" s="447"/>
      <c r="H92" s="447"/>
      <c r="I92" s="447"/>
      <c r="J92" s="447"/>
      <c r="K92" s="277"/>
      <c r="L92" s="220"/>
      <c r="M92" s="221"/>
      <c r="N92" s="19"/>
      <c r="O92" s="227"/>
      <c r="P92" s="227"/>
    </row>
    <row r="93" spans="2:16" x14ac:dyDescent="0.25">
      <c r="B93" s="227"/>
      <c r="C93" s="227"/>
      <c r="D93" s="20" t="s">
        <v>225</v>
      </c>
      <c r="E93" s="448"/>
      <c r="F93" s="448"/>
      <c r="G93" s="448"/>
      <c r="H93" s="448"/>
      <c r="I93" s="448"/>
      <c r="J93" s="449"/>
      <c r="K93" s="274"/>
      <c r="L93" s="275"/>
      <c r="M93" s="275"/>
      <c r="N93" s="281">
        <f>K93*L93*M93</f>
        <v>0</v>
      </c>
      <c r="O93" s="227"/>
      <c r="P93" s="227"/>
    </row>
    <row r="94" spans="2:16" x14ac:dyDescent="0.25">
      <c r="B94" s="227"/>
      <c r="C94" s="227"/>
      <c r="D94" s="18" t="s">
        <v>79</v>
      </c>
      <c r="E94" s="440"/>
      <c r="F94" s="440"/>
      <c r="G94" s="440"/>
      <c r="H94" s="440"/>
      <c r="I94" s="440"/>
      <c r="J94" s="440"/>
      <c r="K94" s="277"/>
      <c r="L94" s="220"/>
      <c r="M94" s="221"/>
      <c r="N94" s="19"/>
      <c r="O94" s="227"/>
      <c r="P94" s="227"/>
    </row>
    <row r="95" spans="2:16" x14ac:dyDescent="0.25">
      <c r="B95" s="227"/>
      <c r="C95" s="227"/>
      <c r="D95" s="20"/>
      <c r="E95" s="445"/>
      <c r="F95" s="445"/>
      <c r="G95" s="445"/>
      <c r="H95" s="445"/>
      <c r="I95" s="445"/>
      <c r="J95" s="446"/>
      <c r="K95" s="274"/>
      <c r="L95" s="275"/>
      <c r="M95" s="275"/>
      <c r="N95" s="281">
        <f>K95*L95*M95</f>
        <v>0</v>
      </c>
      <c r="O95" s="227"/>
      <c r="P95" s="227"/>
    </row>
    <row r="96" spans="2:16" x14ac:dyDescent="0.25">
      <c r="B96" s="227"/>
      <c r="C96" s="227"/>
      <c r="D96" s="18" t="s">
        <v>226</v>
      </c>
      <c r="E96" s="440"/>
      <c r="F96" s="440"/>
      <c r="G96" s="440"/>
      <c r="H96" s="440"/>
      <c r="I96" s="440"/>
      <c r="J96" s="440"/>
      <c r="K96" s="277"/>
      <c r="L96" s="220"/>
      <c r="M96" s="221"/>
      <c r="N96" s="19"/>
      <c r="O96" s="227"/>
      <c r="P96" s="227"/>
    </row>
    <row r="97" spans="2:16" x14ac:dyDescent="0.25">
      <c r="B97" s="227"/>
      <c r="C97" s="227"/>
      <c r="D97" s="20" t="s">
        <v>227</v>
      </c>
      <c r="E97" s="445"/>
      <c r="F97" s="445"/>
      <c r="G97" s="445"/>
      <c r="H97" s="445"/>
      <c r="I97" s="445"/>
      <c r="J97" s="446"/>
      <c r="K97" s="274"/>
      <c r="L97" s="275"/>
      <c r="M97" s="275"/>
      <c r="N97" s="281">
        <f>K97*L97*M97</f>
        <v>0</v>
      </c>
      <c r="O97" s="227"/>
      <c r="P97" s="227"/>
    </row>
    <row r="98" spans="2:16" x14ac:dyDescent="0.25">
      <c r="B98" s="227"/>
      <c r="C98" s="227"/>
      <c r="D98" s="18" t="s">
        <v>228</v>
      </c>
      <c r="E98" s="440"/>
      <c r="F98" s="440"/>
      <c r="G98" s="440"/>
      <c r="H98" s="440"/>
      <c r="I98" s="440"/>
      <c r="J98" s="440"/>
      <c r="K98" s="277"/>
      <c r="L98" s="220"/>
      <c r="M98" s="221"/>
      <c r="N98" s="19"/>
      <c r="O98" s="227"/>
      <c r="P98" s="227"/>
    </row>
    <row r="99" spans="2:16" x14ac:dyDescent="0.25">
      <c r="B99" s="227"/>
      <c r="C99" s="227"/>
      <c r="D99" s="20" t="s">
        <v>229</v>
      </c>
      <c r="E99" s="445"/>
      <c r="F99" s="445"/>
      <c r="G99" s="445"/>
      <c r="H99" s="445"/>
      <c r="I99" s="445"/>
      <c r="J99" s="446"/>
      <c r="K99" s="274"/>
      <c r="L99" s="275"/>
      <c r="M99" s="275"/>
      <c r="N99" s="281">
        <f>K99*L99*M99</f>
        <v>0</v>
      </c>
      <c r="O99" s="227"/>
      <c r="P99" s="227"/>
    </row>
    <row r="100" spans="2:16" x14ac:dyDescent="0.25">
      <c r="B100" s="227"/>
      <c r="C100" s="227"/>
      <c r="D100" s="18" t="s">
        <v>230</v>
      </c>
      <c r="E100" s="440"/>
      <c r="F100" s="440"/>
      <c r="G100" s="440"/>
      <c r="H100" s="440"/>
      <c r="I100" s="440"/>
      <c r="J100" s="440"/>
      <c r="K100" s="277"/>
      <c r="L100" s="220"/>
      <c r="M100" s="221"/>
      <c r="N100" s="19"/>
      <c r="O100" s="227"/>
      <c r="P100" s="227"/>
    </row>
    <row r="101" spans="2:16" x14ac:dyDescent="0.25">
      <c r="B101" s="227"/>
      <c r="C101" s="227"/>
      <c r="D101" s="20" t="s">
        <v>231</v>
      </c>
      <c r="E101" s="445"/>
      <c r="F101" s="445"/>
      <c r="G101" s="445"/>
      <c r="H101" s="445"/>
      <c r="I101" s="445"/>
      <c r="J101" s="446"/>
      <c r="K101" s="274"/>
      <c r="L101" s="275"/>
      <c r="M101" s="275"/>
      <c r="N101" s="281">
        <v>0</v>
      </c>
      <c r="O101" s="227"/>
      <c r="P101" s="227"/>
    </row>
    <row r="102" spans="2:16" x14ac:dyDescent="0.25">
      <c r="B102" s="227"/>
      <c r="C102" s="227"/>
      <c r="D102" s="18" t="s">
        <v>83</v>
      </c>
      <c r="E102" s="440"/>
      <c r="F102" s="440"/>
      <c r="G102" s="440"/>
      <c r="H102" s="440"/>
      <c r="I102" s="440"/>
      <c r="J102" s="440"/>
      <c r="K102" s="277"/>
      <c r="L102" s="220"/>
      <c r="M102" s="221"/>
      <c r="N102" s="19"/>
      <c r="O102" s="227"/>
      <c r="P102" s="227"/>
    </row>
    <row r="103" spans="2:16" x14ac:dyDescent="0.25">
      <c r="B103" s="227"/>
      <c r="C103" s="227"/>
      <c r="D103" s="20"/>
      <c r="E103" s="445"/>
      <c r="F103" s="445"/>
      <c r="G103" s="445"/>
      <c r="H103" s="445"/>
      <c r="I103" s="445"/>
      <c r="J103" s="446"/>
      <c r="K103" s="274"/>
      <c r="L103" s="275"/>
      <c r="M103" s="275"/>
      <c r="N103" s="281">
        <f>K103*L103*M103</f>
        <v>0</v>
      </c>
      <c r="O103" s="227"/>
      <c r="P103" s="227"/>
    </row>
    <row r="104" spans="2:16" x14ac:dyDescent="0.25">
      <c r="B104" s="227"/>
      <c r="C104" s="227"/>
      <c r="D104" s="18" t="s">
        <v>83</v>
      </c>
      <c r="E104" s="440"/>
      <c r="F104" s="440"/>
      <c r="G104" s="440"/>
      <c r="H104" s="440"/>
      <c r="I104" s="440"/>
      <c r="J104" s="440"/>
      <c r="K104" s="277"/>
      <c r="L104" s="220"/>
      <c r="M104" s="221"/>
      <c r="N104" s="19"/>
      <c r="O104" s="227"/>
      <c r="P104" s="227"/>
    </row>
    <row r="105" spans="2:16" x14ac:dyDescent="0.25">
      <c r="B105" s="227"/>
      <c r="C105" s="227"/>
      <c r="D105" s="20"/>
      <c r="E105" s="445"/>
      <c r="F105" s="445"/>
      <c r="G105" s="445"/>
      <c r="H105" s="445"/>
      <c r="I105" s="445"/>
      <c r="J105" s="446"/>
      <c r="K105" s="274"/>
      <c r="L105" s="275"/>
      <c r="M105" s="275"/>
      <c r="N105" s="281">
        <f>K105*L105*M105</f>
        <v>0</v>
      </c>
      <c r="O105" s="227"/>
      <c r="P105" s="227"/>
    </row>
    <row r="106" spans="2:16" x14ac:dyDescent="0.25">
      <c r="B106" s="227"/>
      <c r="C106" s="227"/>
      <c r="D106" s="18" t="s">
        <v>83</v>
      </c>
      <c r="E106" s="440"/>
      <c r="F106" s="440"/>
      <c r="G106" s="440"/>
      <c r="H106" s="440"/>
      <c r="I106" s="440"/>
      <c r="J106" s="440"/>
      <c r="K106" s="277"/>
      <c r="L106" s="220"/>
      <c r="M106" s="221"/>
      <c r="N106" s="19"/>
      <c r="O106" s="227"/>
      <c r="P106" s="227"/>
    </row>
    <row r="107" spans="2:16" x14ac:dyDescent="0.25">
      <c r="B107" s="227"/>
      <c r="C107" s="227"/>
      <c r="D107" s="20"/>
      <c r="E107" s="441"/>
      <c r="F107" s="441"/>
      <c r="G107" s="441"/>
      <c r="H107" s="441"/>
      <c r="I107" s="441"/>
      <c r="J107" s="442"/>
      <c r="K107" s="274"/>
      <c r="L107" s="275"/>
      <c r="M107" s="275"/>
      <c r="N107" s="281">
        <f>K107*L107*M107</f>
        <v>0</v>
      </c>
      <c r="O107" s="227"/>
      <c r="P107" s="227"/>
    </row>
    <row r="108" spans="2:16" x14ac:dyDescent="0.25">
      <c r="B108" s="227"/>
      <c r="C108" s="227"/>
      <c r="D108" s="278" t="s">
        <v>88</v>
      </c>
      <c r="E108" s="416"/>
      <c r="F108" s="416"/>
      <c r="G108" s="416"/>
      <c r="H108" s="416"/>
      <c r="I108" s="416"/>
      <c r="J108" s="416"/>
      <c r="K108" s="416"/>
      <c r="L108" s="416"/>
      <c r="M108" s="417"/>
      <c r="N108" s="279">
        <v>0</v>
      </c>
      <c r="O108" s="227"/>
      <c r="P108" s="227"/>
    </row>
    <row r="109" spans="2:16" x14ac:dyDescent="0.25">
      <c r="B109" s="227"/>
      <c r="C109" s="227"/>
      <c r="D109" s="278" t="s">
        <v>89</v>
      </c>
      <c r="E109" s="416"/>
      <c r="F109" s="416"/>
      <c r="G109" s="416"/>
      <c r="H109" s="416"/>
      <c r="I109" s="416"/>
      <c r="J109" s="416"/>
      <c r="K109" s="416"/>
      <c r="L109" s="416"/>
      <c r="M109" s="417"/>
      <c r="N109" s="279">
        <v>0</v>
      </c>
      <c r="O109" s="227"/>
      <c r="P109" s="227"/>
    </row>
    <row r="110" spans="2:16" x14ac:dyDescent="0.25">
      <c r="B110" s="227"/>
      <c r="C110" s="227"/>
      <c r="D110" s="278" t="s">
        <v>90</v>
      </c>
      <c r="E110" s="416"/>
      <c r="F110" s="416"/>
      <c r="G110" s="416"/>
      <c r="H110" s="416"/>
      <c r="I110" s="416"/>
      <c r="J110" s="416"/>
      <c r="K110" s="416"/>
      <c r="L110" s="416"/>
      <c r="M110" s="417"/>
      <c r="N110" s="279">
        <v>0</v>
      </c>
      <c r="O110" s="227"/>
      <c r="P110" s="227"/>
    </row>
    <row r="111" spans="2:16" x14ac:dyDescent="0.25">
      <c r="B111" s="227"/>
      <c r="C111" s="227"/>
      <c r="D111" s="278" t="s">
        <v>91</v>
      </c>
      <c r="E111" s="443"/>
      <c r="F111" s="443"/>
      <c r="G111" s="443"/>
      <c r="H111" s="443"/>
      <c r="I111" s="443"/>
      <c r="J111" s="443"/>
      <c r="K111" s="443"/>
      <c r="L111" s="443"/>
      <c r="M111" s="444"/>
      <c r="N111" s="279">
        <v>0</v>
      </c>
      <c r="O111" s="227"/>
      <c r="P111" s="227"/>
    </row>
    <row r="112" spans="2:16" x14ac:dyDescent="0.25">
      <c r="B112" s="227"/>
      <c r="C112" s="227"/>
      <c r="D112" s="278" t="s">
        <v>92</v>
      </c>
      <c r="E112" s="416"/>
      <c r="F112" s="416"/>
      <c r="G112" s="416"/>
      <c r="H112" s="416"/>
      <c r="I112" s="416"/>
      <c r="J112" s="416"/>
      <c r="K112" s="416"/>
      <c r="L112" s="416"/>
      <c r="M112" s="417"/>
      <c r="N112" s="279">
        <v>0</v>
      </c>
      <c r="O112" s="227"/>
      <c r="P112" s="227"/>
    </row>
    <row r="113" spans="2:16" x14ac:dyDescent="0.25">
      <c r="B113" s="227"/>
      <c r="C113" s="227"/>
      <c r="D113" s="278" t="s">
        <v>93</v>
      </c>
      <c r="E113" s="416"/>
      <c r="F113" s="416"/>
      <c r="G113" s="416"/>
      <c r="H113" s="416"/>
      <c r="I113" s="416"/>
      <c r="J113" s="416"/>
      <c r="K113" s="416"/>
      <c r="L113" s="416"/>
      <c r="M113" s="417"/>
      <c r="N113" s="279">
        <v>0</v>
      </c>
      <c r="O113" s="227"/>
      <c r="P113" s="227"/>
    </row>
    <row r="114" spans="2:16" x14ac:dyDescent="0.25">
      <c r="B114" s="227"/>
      <c r="C114" s="227"/>
      <c r="D114" s="278" t="s">
        <v>94</v>
      </c>
      <c r="E114" s="416"/>
      <c r="F114" s="416"/>
      <c r="G114" s="416"/>
      <c r="H114" s="416"/>
      <c r="I114" s="416"/>
      <c r="J114" s="416"/>
      <c r="K114" s="416"/>
      <c r="L114" s="416"/>
      <c r="M114" s="417"/>
      <c r="N114" s="279">
        <v>0</v>
      </c>
      <c r="O114" s="227"/>
      <c r="P114" s="227"/>
    </row>
    <row r="115" spans="2:16" x14ac:dyDescent="0.25">
      <c r="B115" s="227"/>
      <c r="C115" s="227"/>
      <c r="D115" s="280" t="s">
        <v>95</v>
      </c>
      <c r="E115" s="416"/>
      <c r="F115" s="416"/>
      <c r="G115" s="416"/>
      <c r="H115" s="416"/>
      <c r="I115" s="416"/>
      <c r="J115" s="416"/>
      <c r="K115" s="416"/>
      <c r="L115" s="416"/>
      <c r="M115" s="417"/>
      <c r="N115" s="279">
        <v>0</v>
      </c>
      <c r="O115" s="227"/>
      <c r="P115" s="227"/>
    </row>
    <row r="116" spans="2:16" x14ac:dyDescent="0.25">
      <c r="B116" s="227"/>
      <c r="C116" s="227"/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</row>
    <row r="117" spans="2:16" x14ac:dyDescent="0.25">
      <c r="B117" s="227"/>
      <c r="C117" s="227"/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</row>
    <row r="118" spans="2:16" x14ac:dyDescent="0.25">
      <c r="B118" s="227"/>
      <c r="C118" s="227"/>
      <c r="D118" s="227"/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</row>
    <row r="119" spans="2:16" x14ac:dyDescent="0.25">
      <c r="B119" s="227"/>
      <c r="C119" s="227"/>
      <c r="D119" s="227"/>
      <c r="E119" s="227"/>
      <c r="F119" s="227"/>
      <c r="G119" s="227"/>
      <c r="H119" s="227"/>
      <c r="I119" s="227"/>
      <c r="J119" s="227"/>
      <c r="K119" s="227"/>
      <c r="L119" s="227"/>
      <c r="M119" s="227"/>
      <c r="N119" s="227"/>
      <c r="O119" s="227"/>
      <c r="P119" s="227"/>
    </row>
    <row r="120" spans="2:16" x14ac:dyDescent="0.25"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</row>
    <row r="121" spans="2:16" x14ac:dyDescent="0.25">
      <c r="B121" s="227"/>
      <c r="C121" s="227"/>
      <c r="D121" s="227"/>
      <c r="E121" s="227"/>
      <c r="F121" s="227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</row>
    <row r="122" spans="2:16" x14ac:dyDescent="0.25">
      <c r="B122" s="227"/>
      <c r="C122" s="227"/>
    </row>
    <row r="123" spans="2:16" x14ac:dyDescent="0.25">
      <c r="B123" s="227"/>
      <c r="C123" s="227"/>
    </row>
    <row r="124" spans="2:16" x14ac:dyDescent="0.25">
      <c r="B124" s="227"/>
      <c r="C124" s="227"/>
    </row>
    <row r="125" spans="2:16" x14ac:dyDescent="0.25">
      <c r="B125" s="227"/>
      <c r="C125" s="227"/>
    </row>
    <row r="126" spans="2:16" x14ac:dyDescent="0.25">
      <c r="B126" s="227"/>
      <c r="C126" s="227"/>
    </row>
    <row r="127" spans="2:16" x14ac:dyDescent="0.25">
      <c r="B127" s="227"/>
      <c r="C127" s="227"/>
    </row>
    <row r="128" spans="2:16" x14ac:dyDescent="0.25">
      <c r="B128" s="227"/>
      <c r="C128" s="227"/>
    </row>
  </sheetData>
  <protectedRanges>
    <protectedRange sqref="L43:L52 Z43:Z52" name="Range10_1"/>
    <protectedRange sqref="K35:K37 Y35:Y37" name="Range8_1"/>
    <protectedRange sqref="E30:J37 S30:X37" name="Range6_1"/>
    <protectedRange sqref="K14:K17 Y14:Y17" name="Range4_1"/>
    <protectedRange sqref="D9:G13 R9:U13" name="Range2_1"/>
    <protectedRange sqref="E8:G8 S8:U8" name="Range1_1"/>
    <protectedRange sqref="D14:H17 R14:V17" name="Range3_1"/>
    <protectedRange sqref="J20:L24 X20:Z24" name="Range5_1"/>
    <protectedRange sqref="L30:L37 Z30:Z37" name="Range7_1"/>
    <protectedRange sqref="D43:J52 R43:X52" name="Range9_1"/>
    <protectedRange sqref="D61:M64 R61:AA64" name="Range11"/>
    <protectedRange sqref="K105:M105" name="Range18"/>
    <protectedRange sqref="K101:M101" name="Range16"/>
    <protectedRange sqref="K97:M97" name="Range14"/>
    <protectedRange sqref="K93:M93" name="Range12"/>
    <protectedRange sqref="K89:M89" name="Range10_2"/>
    <protectedRange sqref="K85:M85" name="Range8_2"/>
    <protectedRange sqref="K81" name="Range6_2"/>
    <protectedRange sqref="K77" name="Range4_2"/>
    <protectedRange sqref="K73:M73" name="Range2_2"/>
    <protectedRange sqref="E72:J115" name="Range1_2"/>
    <protectedRange sqref="K75:M75 L77:M77 L79:M79 L81:M81 L83:M83" name="Range3_2"/>
    <protectedRange sqref="K79" name="Range5_2"/>
    <protectedRange sqref="K83" name="Range7_2"/>
    <protectedRange sqref="K87:M87" name="Range9_2"/>
    <protectedRange sqref="K91:M91" name="Range11_1"/>
    <protectedRange sqref="K95:M95" name="Range13"/>
    <protectedRange sqref="K99:M99" name="Range15"/>
    <protectedRange sqref="K103:M103" name="Range17"/>
    <protectedRange sqref="K107:M115" name="Range19"/>
  </protectedRanges>
  <mergeCells count="61">
    <mergeCell ref="D44:J44"/>
    <mergeCell ref="R61:AA64"/>
    <mergeCell ref="R50:X50"/>
    <mergeCell ref="R51:X51"/>
    <mergeCell ref="R48:X48"/>
    <mergeCell ref="R49:X49"/>
    <mergeCell ref="R47:X47"/>
    <mergeCell ref="R9:T9"/>
    <mergeCell ref="R10:T10"/>
    <mergeCell ref="R11:T11"/>
    <mergeCell ref="R43:X43"/>
    <mergeCell ref="D11:F11"/>
    <mergeCell ref="V3:W3"/>
    <mergeCell ref="R44:X44"/>
    <mergeCell ref="R45:X45"/>
    <mergeCell ref="R46:X46"/>
    <mergeCell ref="D12:F12"/>
    <mergeCell ref="D13:F13"/>
    <mergeCell ref="D9:F9"/>
    <mergeCell ref="D10:F10"/>
    <mergeCell ref="E8:F8"/>
    <mergeCell ref="D45:J45"/>
    <mergeCell ref="D46:J46"/>
    <mergeCell ref="S8:T8"/>
    <mergeCell ref="R12:T12"/>
    <mergeCell ref="R13:T13"/>
    <mergeCell ref="D43:J43"/>
    <mergeCell ref="D47:J47"/>
    <mergeCell ref="D48:J48"/>
    <mergeCell ref="H70:I70"/>
    <mergeCell ref="E72:J73"/>
    <mergeCell ref="E74:J75"/>
    <mergeCell ref="H68:I68"/>
    <mergeCell ref="D61:M64"/>
    <mergeCell ref="D49:J49"/>
    <mergeCell ref="D50:J50"/>
    <mergeCell ref="D51:J51"/>
    <mergeCell ref="E76:J77"/>
    <mergeCell ref="E78:J79"/>
    <mergeCell ref="E80:J81"/>
    <mergeCell ref="E82:J83"/>
    <mergeCell ref="E84:J85"/>
    <mergeCell ref="E86:J87"/>
    <mergeCell ref="E88:J89"/>
    <mergeCell ref="E90:J91"/>
    <mergeCell ref="E92:J93"/>
    <mergeCell ref="E94:J95"/>
    <mergeCell ref="E96:J97"/>
    <mergeCell ref="E98:J99"/>
    <mergeCell ref="E100:J101"/>
    <mergeCell ref="E102:J103"/>
    <mergeCell ref="E104:J105"/>
    <mergeCell ref="E106:J107"/>
    <mergeCell ref="E108:M108"/>
    <mergeCell ref="E114:M114"/>
    <mergeCell ref="E115:M115"/>
    <mergeCell ref="E109:M109"/>
    <mergeCell ref="E110:M110"/>
    <mergeCell ref="E111:M111"/>
    <mergeCell ref="E112:M112"/>
    <mergeCell ref="E113:M113"/>
  </mergeCells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64"/>
  <sheetViews>
    <sheetView workbookViewId="0">
      <selection activeCell="O63" sqref="O63:Y64"/>
    </sheetView>
  </sheetViews>
  <sheetFormatPr defaultRowHeight="15" x14ac:dyDescent="0.25"/>
  <cols>
    <col min="6" max="6" width="11" customWidth="1"/>
    <col min="11" max="11" width="9.140625" customWidth="1"/>
    <col min="13" max="13" width="13.85546875" customWidth="1"/>
    <col min="25" max="25" width="12.855468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35">
      <c r="A3" s="1"/>
      <c r="B3" s="1"/>
      <c r="C3" s="1"/>
      <c r="D3" s="1"/>
      <c r="E3" s="1"/>
      <c r="F3" s="164" t="s">
        <v>167</v>
      </c>
      <c r="G3" s="164" t="s">
        <v>168</v>
      </c>
      <c r="H3" s="164"/>
      <c r="I3" s="1"/>
      <c r="J3" s="1"/>
      <c r="K3" s="1"/>
      <c r="L3" s="1"/>
      <c r="M3" s="1"/>
      <c r="N3" s="1"/>
      <c r="O3" s="1"/>
      <c r="P3" s="1"/>
      <c r="Q3" s="1"/>
      <c r="R3" s="1"/>
      <c r="S3" s="164" t="s">
        <v>57</v>
      </c>
      <c r="T3" s="164" t="s">
        <v>168</v>
      </c>
      <c r="U3" s="164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21" t="s">
        <v>172</v>
      </c>
      <c r="C5" s="10"/>
      <c r="D5" s="10"/>
      <c r="E5" s="10"/>
      <c r="F5" s="10"/>
      <c r="G5" s="125" t="s">
        <v>170</v>
      </c>
      <c r="H5" s="10"/>
      <c r="I5" s="10"/>
      <c r="J5" s="10"/>
      <c r="K5" s="465">
        <f>SaleAppch!L25</f>
        <v>0</v>
      </c>
      <c r="L5" s="466"/>
      <c r="M5" s="1"/>
      <c r="N5" s="1"/>
      <c r="O5" s="73" t="s">
        <v>172</v>
      </c>
      <c r="P5" s="227"/>
      <c r="Q5" s="227"/>
      <c r="R5" s="227"/>
      <c r="S5" s="227"/>
      <c r="T5" s="71" t="s">
        <v>170</v>
      </c>
      <c r="U5" s="227"/>
      <c r="V5" s="227"/>
      <c r="W5" s="227"/>
      <c r="X5" s="472">
        <f>SaleAppch!Y25</f>
        <v>0</v>
      </c>
      <c r="Y5" s="472"/>
      <c r="Z5" s="1"/>
    </row>
    <row r="6" spans="1:26" x14ac:dyDescent="0.25">
      <c r="A6" s="1"/>
      <c r="B6" s="18"/>
      <c r="C6" s="7"/>
      <c r="D6" s="7"/>
      <c r="E6" s="7"/>
      <c r="F6" s="7"/>
      <c r="G6" s="32"/>
      <c r="H6" s="7"/>
      <c r="I6" s="7"/>
      <c r="J6" s="7"/>
      <c r="K6" s="7"/>
      <c r="L6" s="126"/>
      <c r="M6" s="1"/>
      <c r="N6" s="1"/>
      <c r="O6" s="227"/>
      <c r="P6" s="227"/>
      <c r="Q6" s="227"/>
      <c r="R6" s="227"/>
      <c r="S6" s="227"/>
      <c r="T6" s="71"/>
      <c r="U6" s="227"/>
      <c r="V6" s="227"/>
      <c r="W6" s="227"/>
      <c r="X6" s="227"/>
      <c r="Y6" s="246"/>
      <c r="Z6" s="1"/>
    </row>
    <row r="7" spans="1:26" x14ac:dyDescent="0.25">
      <c r="A7" s="1"/>
      <c r="B7" s="22" t="s">
        <v>171</v>
      </c>
      <c r="C7" s="7"/>
      <c r="D7" s="7"/>
      <c r="E7" s="7"/>
      <c r="F7" s="7"/>
      <c r="G7" s="32" t="s">
        <v>170</v>
      </c>
      <c r="H7" s="7"/>
      <c r="I7" s="7"/>
      <c r="J7" s="7"/>
      <c r="K7" s="467">
        <f>InAppch!M41</f>
        <v>0</v>
      </c>
      <c r="L7" s="468"/>
      <c r="M7" s="1"/>
      <c r="N7" s="1"/>
      <c r="O7" s="73" t="s">
        <v>171</v>
      </c>
      <c r="P7" s="227"/>
      <c r="Q7" s="227"/>
      <c r="R7" s="227"/>
      <c r="S7" s="227"/>
      <c r="T7" s="71" t="s">
        <v>170</v>
      </c>
      <c r="U7" s="227"/>
      <c r="V7" s="227"/>
      <c r="W7" s="227"/>
      <c r="X7" s="464">
        <f>InAppch!M89</f>
        <v>0</v>
      </c>
      <c r="Y7" s="464"/>
      <c r="Z7" s="1"/>
    </row>
    <row r="8" spans="1:26" x14ac:dyDescent="0.25">
      <c r="A8" s="1"/>
      <c r="B8" s="18"/>
      <c r="C8" s="7"/>
      <c r="D8" s="7"/>
      <c r="E8" s="7"/>
      <c r="F8" s="7"/>
      <c r="G8" s="32"/>
      <c r="H8" s="7"/>
      <c r="I8" s="7"/>
      <c r="J8" s="7"/>
      <c r="K8" s="7"/>
      <c r="L8" s="126"/>
      <c r="M8" s="1"/>
      <c r="N8" s="1"/>
      <c r="O8" s="227"/>
      <c r="P8" s="227"/>
      <c r="Q8" s="227"/>
      <c r="R8" s="227"/>
      <c r="S8" s="227"/>
      <c r="T8" s="71"/>
      <c r="U8" s="227"/>
      <c r="V8" s="227"/>
      <c r="W8" s="227"/>
      <c r="X8" s="227"/>
      <c r="Y8" s="246"/>
      <c r="Z8" s="1"/>
    </row>
    <row r="9" spans="1:26" x14ac:dyDescent="0.25">
      <c r="A9" s="1"/>
      <c r="B9" s="23" t="s">
        <v>169</v>
      </c>
      <c r="C9" s="9"/>
      <c r="D9" s="9"/>
      <c r="E9" s="9"/>
      <c r="F9" s="9"/>
      <c r="G9" s="37" t="s">
        <v>170</v>
      </c>
      <c r="H9" s="9"/>
      <c r="I9" s="9"/>
      <c r="J9" s="9"/>
      <c r="K9" s="469">
        <f>Cost!$M$55</f>
        <v>0</v>
      </c>
      <c r="L9" s="470"/>
      <c r="M9" s="1"/>
      <c r="N9" s="1"/>
      <c r="O9" s="73" t="s">
        <v>169</v>
      </c>
      <c r="P9" s="227"/>
      <c r="Q9" s="227"/>
      <c r="R9" s="227"/>
      <c r="S9" s="227"/>
      <c r="T9" s="71" t="s">
        <v>170</v>
      </c>
      <c r="U9" s="227"/>
      <c r="V9" s="227"/>
      <c r="W9" s="227"/>
      <c r="X9" s="464">
        <f>Cost!$AA$55</f>
        <v>0</v>
      </c>
      <c r="Y9" s="464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thickBot="1" x14ac:dyDescent="0.3">
      <c r="A11" s="1"/>
      <c r="B11" s="135" t="s">
        <v>186</v>
      </c>
      <c r="C11" s="136"/>
      <c r="D11" s="136"/>
      <c r="E11" s="136"/>
      <c r="F11" s="136"/>
      <c r="G11" s="136"/>
      <c r="H11" s="136"/>
      <c r="I11" s="136"/>
      <c r="J11" s="136"/>
      <c r="K11" s="471">
        <v>0</v>
      </c>
      <c r="L11" s="471"/>
      <c r="M11" s="1"/>
      <c r="N11" s="1"/>
      <c r="O11" s="135" t="s">
        <v>185</v>
      </c>
      <c r="P11" s="136"/>
      <c r="Q11" s="136"/>
      <c r="R11" s="136"/>
      <c r="S11" s="136"/>
      <c r="T11" s="136"/>
      <c r="U11" s="136"/>
      <c r="V11" s="136"/>
      <c r="W11" s="136"/>
      <c r="X11" s="471">
        <v>0</v>
      </c>
      <c r="Y11" s="471"/>
      <c r="Z11" s="1"/>
    </row>
    <row r="12" spans="1:26" ht="15.75" thickTop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3">
      <c r="A13" s="159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30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230"/>
      <c r="B15" s="230"/>
      <c r="C15" s="230"/>
      <c r="D15" s="230"/>
      <c r="E15" s="230"/>
      <c r="F15" s="230"/>
      <c r="G15" s="230"/>
      <c r="H15" s="230"/>
      <c r="I15" s="230" t="s">
        <v>254</v>
      </c>
      <c r="J15" s="230"/>
      <c r="K15" s="473">
        <v>0</v>
      </c>
      <c r="L15" s="473"/>
      <c r="M15" s="159"/>
      <c r="N15" s="1"/>
      <c r="O15" s="135" t="s">
        <v>207</v>
      </c>
      <c r="P15" s="136"/>
      <c r="Q15" s="136"/>
      <c r="R15" s="136"/>
      <c r="S15" s="136"/>
      <c r="T15" s="136"/>
      <c r="U15" s="136"/>
      <c r="V15" s="136"/>
      <c r="W15" s="136"/>
      <c r="X15" s="463">
        <f>X11</f>
        <v>0</v>
      </c>
      <c r="Y15" s="463"/>
      <c r="Z15" s="1"/>
    </row>
    <row r="16" spans="1:26" ht="16.5" thickTop="1" thickBot="1" x14ac:dyDescent="0.3">
      <c r="A16" s="230"/>
      <c r="B16" s="230"/>
      <c r="C16" s="230"/>
      <c r="D16" s="230"/>
      <c r="E16" s="230"/>
      <c r="F16" s="230"/>
      <c r="G16" s="230"/>
      <c r="H16" s="393" t="s">
        <v>255</v>
      </c>
      <c r="I16" s="230" t="s">
        <v>256</v>
      </c>
      <c r="J16" s="230"/>
      <c r="K16" s="474">
        <v>0</v>
      </c>
      <c r="L16" s="474"/>
      <c r="M16" s="159"/>
      <c r="N16" s="1"/>
      <c r="O16" s="50"/>
      <c r="P16" s="7"/>
      <c r="Q16" s="7"/>
      <c r="R16" s="7"/>
      <c r="S16" s="7"/>
      <c r="T16" s="122" t="s">
        <v>208</v>
      </c>
      <c r="U16" s="7"/>
      <c r="V16" s="7"/>
      <c r="W16" s="7"/>
      <c r="X16" s="7"/>
      <c r="Y16" s="235"/>
      <c r="Z16" s="1"/>
    </row>
    <row r="17" spans="1:26" x14ac:dyDescent="0.25">
      <c r="A17" s="230"/>
      <c r="B17" s="230"/>
      <c r="C17" s="230"/>
      <c r="D17" s="230"/>
      <c r="E17" s="230"/>
      <c r="F17" s="230"/>
      <c r="G17" s="230"/>
      <c r="H17" s="230"/>
      <c r="I17" s="230"/>
      <c r="J17" s="230"/>
      <c r="K17" s="395"/>
      <c r="L17" s="395"/>
      <c r="M17" s="159"/>
      <c r="N17" s="1"/>
      <c r="O17" s="21" t="s">
        <v>176</v>
      </c>
      <c r="P17" s="226"/>
      <c r="Q17" s="237"/>
      <c r="R17" s="238"/>
      <c r="S17" s="226"/>
      <c r="T17" s="129" t="s">
        <v>177</v>
      </c>
      <c r="U17" s="223"/>
      <c r="V17" s="130" t="s">
        <v>178</v>
      </c>
      <c r="W17" s="226"/>
      <c r="X17" s="239"/>
      <c r="Y17" s="131" t="s">
        <v>179</v>
      </c>
      <c r="Z17" s="1"/>
    </row>
    <row r="18" spans="1:26" x14ac:dyDescent="0.25">
      <c r="A18" s="230"/>
      <c r="B18" s="230"/>
      <c r="C18" s="230"/>
      <c r="D18" s="230"/>
      <c r="E18" s="230"/>
      <c r="F18" s="230"/>
      <c r="G18" s="230"/>
      <c r="H18" s="394" t="s">
        <v>257</v>
      </c>
      <c r="I18" s="230"/>
      <c r="J18" s="230"/>
      <c r="K18" s="473">
        <v>0</v>
      </c>
      <c r="L18" s="473"/>
      <c r="M18" s="159"/>
      <c r="N18" s="1"/>
      <c r="O18" s="22"/>
      <c r="P18" s="7"/>
      <c r="Q18" s="7"/>
      <c r="R18" s="7"/>
      <c r="S18" s="7"/>
      <c r="T18" s="7"/>
      <c r="U18" s="7"/>
      <c r="V18" s="7"/>
      <c r="W18" s="7"/>
      <c r="X18" s="7"/>
      <c r="Y18" s="128"/>
      <c r="Z18" s="1"/>
    </row>
    <row r="19" spans="1:26" x14ac:dyDescent="0.25">
      <c r="A19" s="230"/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159"/>
      <c r="N19" s="1"/>
      <c r="O19" s="22" t="s">
        <v>180</v>
      </c>
      <c r="P19" s="7"/>
      <c r="Q19" s="132">
        <f>Inputs!J11</f>
        <v>0</v>
      </c>
      <c r="R19" s="133"/>
      <c r="S19" s="106"/>
      <c r="T19" s="240" t="s">
        <v>181</v>
      </c>
      <c r="U19" s="241"/>
      <c r="V19" s="7"/>
      <c r="W19" s="7"/>
      <c r="X19" s="242" t="s">
        <v>182</v>
      </c>
      <c r="Y19" s="243">
        <v>0</v>
      </c>
      <c r="Z19" s="1"/>
    </row>
    <row r="20" spans="1:26" x14ac:dyDescent="0.25">
      <c r="A20" s="230"/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1"/>
      <c r="N20" s="1"/>
      <c r="O20" s="244"/>
      <c r="P20" s="7"/>
      <c r="Q20" s="7"/>
      <c r="R20" s="7"/>
      <c r="S20" s="7"/>
      <c r="T20" s="245" t="s">
        <v>183</v>
      </c>
      <c r="U20" s="7"/>
      <c r="V20" s="7"/>
      <c r="W20" s="7"/>
      <c r="X20" s="7"/>
      <c r="Y20" s="128"/>
      <c r="Z20" s="1"/>
    </row>
    <row r="21" spans="1:26" x14ac:dyDescent="0.25">
      <c r="A21" s="230"/>
      <c r="B21" s="230"/>
      <c r="C21" s="230"/>
      <c r="D21" s="230"/>
      <c r="E21" s="230"/>
      <c r="F21" s="230"/>
      <c r="G21" s="231"/>
      <c r="H21" s="231"/>
      <c r="I21" s="231"/>
      <c r="J21" s="231"/>
      <c r="K21" s="231"/>
      <c r="L21" s="231"/>
      <c r="M21" s="1"/>
      <c r="N21" s="1"/>
      <c r="O21" s="23"/>
      <c r="P21" s="222"/>
      <c r="Q21" s="222"/>
      <c r="R21" s="222"/>
      <c r="S21" s="222"/>
      <c r="T21" s="134" t="s">
        <v>184</v>
      </c>
      <c r="U21" s="222"/>
      <c r="V21" s="222"/>
      <c r="W21" s="222"/>
      <c r="X21" s="222"/>
      <c r="Y21" s="127"/>
      <c r="Z21" s="1"/>
    </row>
    <row r="22" spans="1:26" x14ac:dyDescent="0.25">
      <c r="A22" s="230"/>
      <c r="B22" s="230"/>
      <c r="C22" s="230"/>
      <c r="D22" s="230"/>
      <c r="E22" s="230"/>
      <c r="F22" s="230"/>
      <c r="G22" s="231"/>
      <c r="H22" s="231"/>
      <c r="I22" s="231"/>
      <c r="J22" s="231"/>
      <c r="K22" s="231"/>
      <c r="L22" s="231"/>
      <c r="M22" s="81"/>
      <c r="N22" s="1"/>
      <c r="O22" s="50"/>
      <c r="P22" s="7"/>
      <c r="Q22" s="7"/>
      <c r="R22" s="7"/>
      <c r="S22" s="7"/>
      <c r="T22" s="236"/>
      <c r="U22" s="7"/>
      <c r="V22" s="7"/>
      <c r="W22" s="7"/>
      <c r="X22" s="7"/>
      <c r="Y22" s="235"/>
      <c r="Z22" s="1"/>
    </row>
    <row r="23" spans="1:26" ht="15.75" thickBot="1" x14ac:dyDescent="0.3">
      <c r="A23" s="230"/>
      <c r="B23" s="230"/>
      <c r="C23" s="230"/>
      <c r="D23" s="230"/>
      <c r="E23" s="230"/>
      <c r="F23" s="230"/>
      <c r="G23" s="232"/>
      <c r="H23" s="231"/>
      <c r="I23" s="231"/>
      <c r="J23" s="231"/>
      <c r="K23" s="231"/>
      <c r="L23" s="231"/>
      <c r="M23" s="110"/>
      <c r="N23" s="1"/>
      <c r="O23" s="135" t="s">
        <v>185</v>
      </c>
      <c r="P23" s="136"/>
      <c r="Q23" s="136"/>
      <c r="R23" s="136"/>
      <c r="S23" s="136"/>
      <c r="T23" s="136"/>
      <c r="U23" s="136"/>
      <c r="V23" s="136"/>
      <c r="W23" s="136"/>
      <c r="X23" s="463">
        <f>X15-Y19</f>
        <v>0</v>
      </c>
      <c r="Y23" s="463"/>
      <c r="Z23" s="1"/>
    </row>
    <row r="24" spans="1:26" ht="15.75" thickTop="1" x14ac:dyDescent="0.25">
      <c r="A24" s="230"/>
      <c r="B24" s="230"/>
      <c r="C24" s="230"/>
      <c r="D24" s="230"/>
      <c r="E24" s="230"/>
      <c r="F24" s="230"/>
      <c r="G24" s="231"/>
      <c r="H24" s="231"/>
      <c r="I24" s="231"/>
      <c r="J24" s="231"/>
      <c r="K24" s="231"/>
      <c r="L24" s="231"/>
      <c r="M24" s="11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230"/>
      <c r="B25" s="230"/>
      <c r="C25" s="230"/>
      <c r="D25" s="230"/>
      <c r="E25" s="230"/>
      <c r="F25" s="230"/>
      <c r="G25" s="231"/>
      <c r="H25" s="231"/>
      <c r="I25" s="231"/>
      <c r="J25" s="231"/>
      <c r="K25" s="231"/>
      <c r="L25" s="231"/>
      <c r="M25" s="110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</row>
    <row r="26" spans="1:26" x14ac:dyDescent="0.25">
      <c r="A26" s="230"/>
      <c r="B26" s="230"/>
      <c r="C26" s="230"/>
      <c r="D26" s="230"/>
      <c r="E26" s="230"/>
      <c r="F26" s="230"/>
      <c r="G26" s="231"/>
      <c r="H26" s="231"/>
      <c r="I26" s="231"/>
      <c r="J26" s="231"/>
      <c r="K26" s="231"/>
      <c r="L26" s="231"/>
      <c r="M26" s="110"/>
      <c r="N26" s="227"/>
      <c r="O26" s="227"/>
      <c r="P26" s="227"/>
      <c r="Q26" s="227"/>
      <c r="R26" s="227"/>
      <c r="S26" s="227"/>
      <c r="T26" s="248" t="s">
        <v>209</v>
      </c>
      <c r="U26" s="227"/>
      <c r="V26" s="227"/>
      <c r="W26" s="227"/>
      <c r="X26" s="227"/>
      <c r="Y26" s="227"/>
      <c r="Z26" s="227"/>
    </row>
    <row r="27" spans="1:26" x14ac:dyDescent="0.25">
      <c r="A27" s="230"/>
      <c r="B27" s="230"/>
      <c r="C27" s="230"/>
      <c r="D27" s="230"/>
      <c r="E27" s="230"/>
      <c r="F27" s="230"/>
      <c r="G27" s="231"/>
      <c r="H27" s="231"/>
      <c r="I27" s="231"/>
      <c r="J27" s="231"/>
      <c r="K27" s="231"/>
      <c r="L27" s="231"/>
      <c r="M27" s="110"/>
      <c r="N27" s="227"/>
      <c r="O27" s="73" t="s">
        <v>173</v>
      </c>
      <c r="P27" s="227"/>
      <c r="Q27" s="227"/>
      <c r="R27" s="227"/>
      <c r="S27" s="227"/>
      <c r="T27" s="227"/>
      <c r="U27" s="227"/>
      <c r="V27" s="227"/>
      <c r="W27" s="227"/>
      <c r="X27" s="464">
        <f>K11</f>
        <v>0</v>
      </c>
      <c r="Y27" s="464"/>
      <c r="Z27" s="227"/>
    </row>
    <row r="28" spans="1:26" x14ac:dyDescent="0.25">
      <c r="A28" s="230"/>
      <c r="B28" s="230"/>
      <c r="C28" s="230"/>
      <c r="D28" s="230"/>
      <c r="E28" s="230"/>
      <c r="F28" s="230"/>
      <c r="G28" s="231"/>
      <c r="H28" s="231"/>
      <c r="I28" s="231"/>
      <c r="J28" s="231"/>
      <c r="K28" s="231"/>
      <c r="L28" s="231"/>
      <c r="M28" s="110"/>
      <c r="N28" s="227"/>
      <c r="O28" s="73"/>
      <c r="P28" s="227"/>
      <c r="Q28" s="227"/>
      <c r="R28" s="227"/>
      <c r="S28" s="227"/>
      <c r="T28" s="227"/>
      <c r="U28" s="227"/>
      <c r="V28" s="227"/>
      <c r="W28" s="227"/>
      <c r="X28" s="227"/>
      <c r="Y28" s="247"/>
      <c r="Z28" s="227"/>
    </row>
    <row r="29" spans="1:26" x14ac:dyDescent="0.25">
      <c r="A29" s="230"/>
      <c r="B29" s="230"/>
      <c r="C29" s="230"/>
      <c r="D29" s="230"/>
      <c r="E29" s="230"/>
      <c r="F29" s="230"/>
      <c r="G29" s="231"/>
      <c r="H29" s="231"/>
      <c r="I29" s="231"/>
      <c r="J29" s="231"/>
      <c r="K29" s="231"/>
      <c r="L29" s="231"/>
      <c r="M29" s="110"/>
      <c r="N29" s="227"/>
      <c r="O29" s="73" t="s">
        <v>174</v>
      </c>
      <c r="P29" s="227"/>
      <c r="Q29" s="227"/>
      <c r="R29" s="227"/>
      <c r="S29" s="227"/>
      <c r="T29" s="227"/>
      <c r="U29" s="227"/>
      <c r="V29" s="227"/>
      <c r="W29" s="227"/>
      <c r="X29" s="464">
        <f>X15-Y19</f>
        <v>0</v>
      </c>
      <c r="Y29" s="464"/>
      <c r="Z29" s="227"/>
    </row>
    <row r="30" spans="1:26" x14ac:dyDescent="0.25">
      <c r="A30" s="230"/>
      <c r="B30" s="230"/>
      <c r="C30" s="230"/>
      <c r="D30" s="230"/>
      <c r="E30" s="230"/>
      <c r="F30" s="230"/>
      <c r="G30" s="231"/>
      <c r="H30" s="231"/>
      <c r="I30" s="231"/>
      <c r="J30" s="231"/>
      <c r="K30" s="231"/>
      <c r="L30" s="231"/>
      <c r="M30" s="110"/>
      <c r="N30" s="227"/>
      <c r="O30" s="73"/>
      <c r="P30" s="227"/>
      <c r="Q30" s="227"/>
      <c r="R30" s="227"/>
      <c r="S30" s="227"/>
      <c r="T30" s="227"/>
      <c r="U30" s="227"/>
      <c r="V30" s="227"/>
      <c r="W30" s="227"/>
      <c r="X30" s="227"/>
      <c r="Y30" s="247"/>
      <c r="Z30" s="227"/>
    </row>
    <row r="31" spans="1:26" x14ac:dyDescent="0.25">
      <c r="A31" s="230"/>
      <c r="B31" s="230"/>
      <c r="C31" s="230"/>
      <c r="D31" s="230"/>
      <c r="E31" s="230"/>
      <c r="F31" s="230"/>
      <c r="G31" s="231"/>
      <c r="H31" s="231"/>
      <c r="I31" s="231"/>
      <c r="J31" s="231"/>
      <c r="K31" s="231"/>
      <c r="L31" s="231"/>
      <c r="M31" s="110"/>
      <c r="N31" s="227"/>
      <c r="O31" s="73" t="s">
        <v>175</v>
      </c>
      <c r="P31" s="227"/>
      <c r="Q31" s="227"/>
      <c r="R31" s="227"/>
      <c r="S31" s="227"/>
      <c r="T31" s="227"/>
      <c r="U31" s="227"/>
      <c r="V31" s="227"/>
      <c r="W31" s="227"/>
      <c r="X31" s="464">
        <f>X27-X29</f>
        <v>0</v>
      </c>
      <c r="Y31" s="464"/>
      <c r="Z31" s="227"/>
    </row>
    <row r="32" spans="1:26" x14ac:dyDescent="0.25">
      <c r="A32" s="230"/>
      <c r="B32" s="230"/>
      <c r="C32" s="230"/>
      <c r="D32" s="230"/>
      <c r="E32" s="230"/>
      <c r="F32" s="230"/>
      <c r="G32" s="231"/>
      <c r="H32" s="231"/>
      <c r="I32" s="231"/>
      <c r="J32" s="231"/>
      <c r="K32" s="231"/>
      <c r="L32" s="231"/>
      <c r="M32" s="110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</row>
    <row r="33" spans="1:26" x14ac:dyDescent="0.25">
      <c r="A33" s="230"/>
      <c r="B33" s="230"/>
      <c r="C33" s="230"/>
      <c r="D33" s="230"/>
      <c r="E33" s="230"/>
      <c r="F33" s="230"/>
      <c r="G33" s="232"/>
      <c r="H33" s="231"/>
      <c r="I33" s="231"/>
      <c r="J33" s="231"/>
      <c r="K33" s="231"/>
      <c r="L33" s="231"/>
      <c r="M33" s="110"/>
      <c r="N33" s="1"/>
      <c r="O33" s="137" t="s">
        <v>187</v>
      </c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1"/>
    </row>
    <row r="34" spans="1:26" x14ac:dyDescent="0.25">
      <c r="A34" s="230"/>
      <c r="B34" s="230"/>
      <c r="C34" s="230"/>
      <c r="D34" s="230"/>
      <c r="E34" s="230"/>
      <c r="F34" s="230"/>
      <c r="G34" s="231"/>
      <c r="H34" s="231"/>
      <c r="I34" s="231"/>
      <c r="J34" s="231"/>
      <c r="K34" s="231"/>
      <c r="L34" s="231"/>
      <c r="M34" s="110"/>
      <c r="N34" s="1"/>
      <c r="O34" s="227" t="s">
        <v>188</v>
      </c>
      <c r="P34" s="7"/>
      <c r="Q34" s="475"/>
      <c r="R34" s="475"/>
      <c r="S34" s="475"/>
      <c r="T34" s="475"/>
      <c r="U34" s="475"/>
      <c r="V34" s="475"/>
      <c r="W34" s="475"/>
      <c r="X34" s="7"/>
      <c r="Y34" s="7"/>
      <c r="Z34" s="1"/>
    </row>
    <row r="35" spans="1:26" x14ac:dyDescent="0.25">
      <c r="A35" s="230"/>
      <c r="B35" s="230"/>
      <c r="C35" s="230"/>
      <c r="D35" s="230"/>
      <c r="E35" s="230"/>
      <c r="F35" s="230"/>
      <c r="G35" s="232"/>
      <c r="H35" s="231"/>
      <c r="I35" s="231"/>
      <c r="J35" s="231"/>
      <c r="K35" s="231"/>
      <c r="L35" s="231"/>
      <c r="M35" s="110"/>
      <c r="N35" s="1"/>
      <c r="O35" s="249"/>
      <c r="P35" s="222"/>
      <c r="Q35" s="476"/>
      <c r="R35" s="476"/>
      <c r="S35" s="476"/>
      <c r="T35" s="476"/>
      <c r="U35" s="476"/>
      <c r="V35" s="476"/>
      <c r="W35" s="476"/>
      <c r="X35" s="138"/>
      <c r="Y35" s="250">
        <v>0</v>
      </c>
      <c r="Z35" s="1"/>
    </row>
    <row r="36" spans="1:26" x14ac:dyDescent="0.25">
      <c r="A36" s="230"/>
      <c r="B36" s="230"/>
      <c r="C36" s="230"/>
      <c r="D36" s="230"/>
      <c r="E36" s="230"/>
      <c r="F36" s="230"/>
      <c r="G36" s="231"/>
      <c r="H36" s="231"/>
      <c r="I36" s="231"/>
      <c r="J36" s="231"/>
      <c r="K36" s="231"/>
      <c r="L36" s="231"/>
      <c r="M36" s="1"/>
      <c r="N36" s="1"/>
      <c r="O36" s="227" t="s">
        <v>189</v>
      </c>
      <c r="P36" s="227"/>
      <c r="Q36" s="440"/>
      <c r="R36" s="440"/>
      <c r="S36" s="440"/>
      <c r="T36" s="440"/>
      <c r="U36" s="440"/>
      <c r="V36" s="440"/>
      <c r="W36" s="440"/>
      <c r="X36" s="227"/>
      <c r="Y36" s="227"/>
      <c r="Z36" s="1"/>
    </row>
    <row r="37" spans="1:26" x14ac:dyDescent="0.25">
      <c r="A37" s="230"/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1"/>
      <c r="N37" s="1"/>
      <c r="O37" s="222" t="s">
        <v>190</v>
      </c>
      <c r="P37" s="139">
        <f>Inputs!J12</f>
        <v>0</v>
      </c>
      <c r="Q37" s="445"/>
      <c r="R37" s="445"/>
      <c r="S37" s="445"/>
      <c r="T37" s="445"/>
      <c r="U37" s="445"/>
      <c r="V37" s="445"/>
      <c r="W37" s="445"/>
      <c r="X37" s="140"/>
      <c r="Y37" s="392">
        <f>'Land Val'!X33</f>
        <v>0</v>
      </c>
      <c r="Z37" s="1"/>
    </row>
    <row r="38" spans="1:26" x14ac:dyDescent="0.25">
      <c r="A38" s="230"/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1"/>
      <c r="N38" s="1"/>
      <c r="O38" s="227" t="s">
        <v>191</v>
      </c>
      <c r="P38" s="227"/>
      <c r="Q38" s="440"/>
      <c r="R38" s="440"/>
      <c r="S38" s="440"/>
      <c r="T38" s="440"/>
      <c r="U38" s="440"/>
      <c r="V38" s="440"/>
      <c r="W38" s="440"/>
      <c r="X38" s="227"/>
      <c r="Y38" s="227"/>
      <c r="Z38" s="1"/>
    </row>
    <row r="39" spans="1:26" x14ac:dyDescent="0.25">
      <c r="A39" s="230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1"/>
      <c r="N39" s="1"/>
      <c r="O39" s="222" t="s">
        <v>190</v>
      </c>
      <c r="P39" s="139">
        <f>Q19</f>
        <v>0</v>
      </c>
      <c r="Q39" s="445"/>
      <c r="R39" s="445"/>
      <c r="S39" s="445"/>
      <c r="T39" s="445"/>
      <c r="U39" s="445"/>
      <c r="V39" s="445"/>
      <c r="W39" s="445"/>
      <c r="X39" s="98"/>
      <c r="Y39" s="140">
        <f>Y19</f>
        <v>0</v>
      </c>
      <c r="Z39" s="1"/>
    </row>
    <row r="40" spans="1:26" x14ac:dyDescent="0.25">
      <c r="A40" s="230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N40" s="1"/>
      <c r="O40" s="7" t="s">
        <v>192</v>
      </c>
      <c r="P40" s="7"/>
      <c r="Q40" s="451"/>
      <c r="R40" s="451"/>
      <c r="S40" s="451"/>
      <c r="T40" s="451"/>
      <c r="U40" s="451"/>
      <c r="V40" s="451"/>
      <c r="W40" s="451"/>
      <c r="X40" s="227"/>
      <c r="Y40" s="140"/>
      <c r="Z40" s="1"/>
    </row>
    <row r="41" spans="1:26" x14ac:dyDescent="0.25">
      <c r="A41" s="230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N41" s="1"/>
      <c r="O41" s="7"/>
      <c r="P41" s="7"/>
      <c r="Q41" s="477"/>
      <c r="R41" s="477"/>
      <c r="S41" s="477"/>
      <c r="T41" s="477"/>
      <c r="U41" s="477"/>
      <c r="V41" s="477"/>
      <c r="W41" s="477"/>
      <c r="X41" s="227"/>
      <c r="Y41" s="140"/>
      <c r="Z41" s="1"/>
    </row>
    <row r="42" spans="1:26" x14ac:dyDescent="0.25">
      <c r="A42" s="230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N42" s="1"/>
      <c r="O42" s="7"/>
      <c r="P42" s="7"/>
      <c r="Q42" s="452"/>
      <c r="R42" s="452"/>
      <c r="S42" s="452"/>
      <c r="T42" s="452"/>
      <c r="U42" s="452"/>
      <c r="V42" s="452"/>
      <c r="W42" s="452"/>
      <c r="X42" s="98"/>
      <c r="Y42" s="251">
        <v>0</v>
      </c>
      <c r="Z42" s="1"/>
    </row>
    <row r="43" spans="1:26" x14ac:dyDescent="0.25">
      <c r="A43" s="230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N43" s="1"/>
      <c r="O43" s="227" t="s">
        <v>210</v>
      </c>
      <c r="P43" s="227"/>
      <c r="Q43" s="451"/>
      <c r="R43" s="451"/>
      <c r="S43" s="451"/>
      <c r="T43" s="451"/>
      <c r="U43" s="451"/>
      <c r="V43" s="451"/>
      <c r="W43" s="451"/>
      <c r="X43" s="227"/>
      <c r="Y43" s="227"/>
      <c r="Z43" s="1"/>
    </row>
    <row r="44" spans="1:26" x14ac:dyDescent="0.25">
      <c r="A44" s="230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N44" s="1"/>
      <c r="O44" s="222"/>
      <c r="P44" s="222"/>
      <c r="Q44" s="452"/>
      <c r="R44" s="452"/>
      <c r="S44" s="452"/>
      <c r="T44" s="452"/>
      <c r="U44" s="452"/>
      <c r="V44" s="452"/>
      <c r="W44" s="452"/>
      <c r="X44" s="227"/>
      <c r="Y44" s="251">
        <v>0</v>
      </c>
      <c r="Z44" s="1"/>
    </row>
    <row r="45" spans="1:26" x14ac:dyDescent="0.25">
      <c r="A45" s="230"/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N45" s="1"/>
      <c r="O45" s="227" t="s">
        <v>193</v>
      </c>
      <c r="P45" s="227"/>
      <c r="Q45" s="451"/>
      <c r="R45" s="451"/>
      <c r="S45" s="451"/>
      <c r="T45" s="451"/>
      <c r="U45" s="451"/>
      <c r="V45" s="451"/>
      <c r="W45" s="451"/>
      <c r="X45" s="227"/>
      <c r="Y45" s="227"/>
      <c r="Z45" s="1"/>
    </row>
    <row r="46" spans="1:26" x14ac:dyDescent="0.25">
      <c r="A46" s="230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N46" s="1"/>
      <c r="O46" s="227"/>
      <c r="P46" s="227"/>
      <c r="Q46" s="478"/>
      <c r="R46" s="478"/>
      <c r="S46" s="478"/>
      <c r="T46" s="478"/>
      <c r="U46" s="478"/>
      <c r="V46" s="478"/>
      <c r="W46" s="478"/>
      <c r="X46" s="227"/>
      <c r="Y46" s="227"/>
      <c r="Z46" s="1"/>
    </row>
    <row r="47" spans="1:26" x14ac:dyDescent="0.25">
      <c r="N47" s="1"/>
      <c r="O47" s="227"/>
      <c r="P47" s="227"/>
      <c r="Q47" s="478"/>
      <c r="R47" s="478"/>
      <c r="S47" s="478"/>
      <c r="T47" s="478"/>
      <c r="U47" s="478"/>
      <c r="V47" s="478"/>
      <c r="W47" s="478"/>
      <c r="X47" s="227"/>
      <c r="Y47" s="227"/>
      <c r="Z47" s="1"/>
    </row>
    <row r="48" spans="1:26" x14ac:dyDescent="0.25">
      <c r="N48" s="1"/>
      <c r="O48" s="227"/>
      <c r="P48" s="227"/>
      <c r="Q48" s="452"/>
      <c r="R48" s="452"/>
      <c r="S48" s="452"/>
      <c r="T48" s="452"/>
      <c r="U48" s="452"/>
      <c r="V48" s="452"/>
      <c r="W48" s="452"/>
      <c r="X48" s="227"/>
      <c r="Y48" s="251">
        <v>0</v>
      </c>
      <c r="Z48" s="1"/>
    </row>
    <row r="49" spans="14:26" x14ac:dyDescent="0.25">
      <c r="N49" s="1"/>
      <c r="O49" s="227" t="s">
        <v>211</v>
      </c>
      <c r="P49" s="227"/>
      <c r="Q49" s="451"/>
      <c r="R49" s="451"/>
      <c r="S49" s="451"/>
      <c r="T49" s="451"/>
      <c r="U49" s="451"/>
      <c r="V49" s="451"/>
      <c r="W49" s="451"/>
      <c r="X49" s="227"/>
      <c r="Y49" s="227"/>
      <c r="Z49" s="1"/>
    </row>
    <row r="50" spans="14:26" x14ac:dyDescent="0.25">
      <c r="N50" s="1"/>
      <c r="O50" s="222"/>
      <c r="P50" s="222"/>
      <c r="Q50" s="452"/>
      <c r="R50" s="452"/>
      <c r="S50" s="452"/>
      <c r="T50" s="452"/>
      <c r="U50" s="452"/>
      <c r="V50" s="452"/>
      <c r="W50" s="452"/>
      <c r="X50" s="222"/>
      <c r="Y50" s="252">
        <v>0</v>
      </c>
      <c r="Z50" s="1"/>
    </row>
    <row r="51" spans="14:26" x14ac:dyDescent="0.25">
      <c r="N51" s="1"/>
      <c r="O51" s="227"/>
      <c r="P51" s="227"/>
      <c r="Q51" s="228"/>
      <c r="R51" s="228"/>
      <c r="S51" s="228"/>
      <c r="T51" s="228"/>
      <c r="U51" s="228"/>
      <c r="V51" s="253" t="s">
        <v>194</v>
      </c>
      <c r="W51" s="254"/>
      <c r="X51" s="255"/>
      <c r="Y51" s="255">
        <f>Y35+Y37+Y39+Y42+Y44+Y48+Y50</f>
        <v>0</v>
      </c>
      <c r="Z51" s="1"/>
    </row>
    <row r="52" spans="14:26" x14ac:dyDescent="0.25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4:26" x14ac:dyDescent="0.25">
      <c r="N53" s="1"/>
      <c r="O53" s="21" t="s">
        <v>259</v>
      </c>
      <c r="P53" s="226"/>
      <c r="Q53" s="226"/>
      <c r="R53" s="226"/>
      <c r="S53" s="226"/>
      <c r="T53" s="226"/>
      <c r="U53" s="226"/>
      <c r="V53" s="226"/>
      <c r="W53" s="226"/>
      <c r="X53" s="226"/>
      <c r="Y53" s="513"/>
      <c r="Z53" s="1"/>
    </row>
    <row r="54" spans="14:26" x14ac:dyDescent="0.25">
      <c r="O54" s="514" t="s">
        <v>260</v>
      </c>
      <c r="P54" s="515"/>
      <c r="Q54" s="515"/>
      <c r="R54" s="515"/>
      <c r="S54" s="515"/>
      <c r="T54" s="515"/>
      <c r="U54" s="323"/>
      <c r="V54" s="323"/>
      <c r="W54" s="323"/>
      <c r="X54" s="323"/>
      <c r="Y54" s="516"/>
    </row>
    <row r="55" spans="14:26" x14ac:dyDescent="0.25">
      <c r="O55" s="518"/>
      <c r="P55" s="519"/>
      <c r="Q55" s="519"/>
      <c r="R55" s="519"/>
      <c r="S55" s="519"/>
      <c r="T55" s="519"/>
      <c r="U55" s="519"/>
      <c r="V55" s="519"/>
      <c r="W55" s="519"/>
      <c r="X55" s="519"/>
      <c r="Y55" s="520"/>
    </row>
    <row r="56" spans="14:26" x14ac:dyDescent="0.25">
      <c r="O56" s="518"/>
      <c r="P56" s="519"/>
      <c r="Q56" s="519"/>
      <c r="R56" s="519"/>
      <c r="S56" s="519"/>
      <c r="T56" s="519"/>
      <c r="U56" s="519"/>
      <c r="V56" s="519"/>
      <c r="W56" s="519"/>
      <c r="X56" s="519"/>
      <c r="Y56" s="520"/>
    </row>
    <row r="57" spans="14:26" x14ac:dyDescent="0.25">
      <c r="O57" s="518"/>
      <c r="P57" s="519"/>
      <c r="Q57" s="519"/>
      <c r="R57" s="519"/>
      <c r="S57" s="519"/>
      <c r="T57" s="519"/>
      <c r="U57" s="519"/>
      <c r="V57" s="519"/>
      <c r="W57" s="519"/>
      <c r="X57" s="519"/>
      <c r="Y57" s="520"/>
    </row>
    <row r="58" spans="14:26" x14ac:dyDescent="0.25">
      <c r="O58" s="518"/>
      <c r="P58" s="519"/>
      <c r="Q58" s="519"/>
      <c r="R58" s="519"/>
      <c r="S58" s="519"/>
      <c r="T58" s="519"/>
      <c r="U58" s="519"/>
      <c r="V58" s="519"/>
      <c r="W58" s="519"/>
      <c r="X58" s="519"/>
      <c r="Y58" s="520"/>
    </row>
    <row r="59" spans="14:26" x14ac:dyDescent="0.25">
      <c r="O59" s="518"/>
      <c r="P59" s="519"/>
      <c r="Q59" s="519"/>
      <c r="R59" s="519"/>
      <c r="S59" s="519"/>
      <c r="T59" s="519"/>
      <c r="U59" s="519"/>
      <c r="V59" s="519"/>
      <c r="W59" s="519"/>
      <c r="X59" s="519"/>
      <c r="Y59" s="520"/>
    </row>
    <row r="60" spans="14:26" x14ac:dyDescent="0.25">
      <c r="O60" s="518"/>
      <c r="P60" s="519"/>
      <c r="Q60" s="519"/>
      <c r="R60" s="519"/>
      <c r="S60" s="519"/>
      <c r="T60" s="519"/>
      <c r="U60" s="519"/>
      <c r="V60" s="519"/>
      <c r="W60" s="519"/>
      <c r="X60" s="519"/>
      <c r="Y60" s="520"/>
    </row>
    <row r="61" spans="14:26" x14ac:dyDescent="0.25">
      <c r="O61" s="521"/>
      <c r="P61" s="522"/>
      <c r="Q61" s="522"/>
      <c r="R61" s="522"/>
      <c r="S61" s="522"/>
      <c r="T61" s="522"/>
      <c r="U61" s="522"/>
      <c r="V61" s="522"/>
      <c r="W61" s="522"/>
      <c r="X61" s="522"/>
      <c r="Y61" s="523"/>
    </row>
    <row r="62" spans="14:26" x14ac:dyDescent="0.25">
      <c r="O62" s="517" t="s">
        <v>261</v>
      </c>
      <c r="P62" s="517"/>
      <c r="Q62" s="517"/>
      <c r="R62" s="517"/>
      <c r="S62" s="517"/>
      <c r="T62" s="517"/>
      <c r="U62" s="517"/>
      <c r="V62" s="517"/>
      <c r="W62" s="517"/>
      <c r="X62" s="517"/>
      <c r="Y62" s="517"/>
    </row>
    <row r="63" spans="14:26" x14ac:dyDescent="0.25">
      <c r="O63" s="519"/>
      <c r="P63" s="519"/>
      <c r="Q63" s="519"/>
      <c r="R63" s="519"/>
      <c r="S63" s="519"/>
      <c r="T63" s="519"/>
      <c r="U63" s="519"/>
      <c r="V63" s="519"/>
      <c r="W63" s="519"/>
      <c r="X63" s="519"/>
      <c r="Y63" s="519"/>
    </row>
    <row r="64" spans="14:26" x14ac:dyDescent="0.25">
      <c r="O64" s="519"/>
      <c r="P64" s="519"/>
      <c r="Q64" s="519"/>
      <c r="R64" s="519"/>
      <c r="S64" s="519"/>
      <c r="T64" s="519"/>
      <c r="U64" s="519"/>
      <c r="V64" s="519"/>
      <c r="W64" s="519"/>
      <c r="X64" s="519"/>
      <c r="Y64" s="519"/>
    </row>
  </sheetData>
  <protectedRanges>
    <protectedRange sqref="X11 K11" name="Range2"/>
    <protectedRange sqref="Y19" name="Range7_1"/>
    <protectedRange sqref="X17" name="Range5_1"/>
    <protectedRange sqref="Q17" name="Range3_1"/>
    <protectedRange sqref="X15 X23" name="Range2_1"/>
    <protectedRange sqref="U17" name="Range4_1"/>
    <protectedRange sqref="U19" name="Range6_1"/>
    <protectedRange sqref="Y48" name="Range14_1"/>
    <protectedRange sqref="Y44" name="Range11_1"/>
    <protectedRange sqref="Q34:W50" name="Range8_1"/>
    <protectedRange sqref="Y42" name="Range10_1"/>
    <protectedRange sqref="Y50" name="Range12_1"/>
    <protectedRange sqref="O54:Y64" name="Range13"/>
  </protectedRanges>
  <mergeCells count="27">
    <mergeCell ref="O54:T54"/>
    <mergeCell ref="O55:Y61"/>
    <mergeCell ref="O62:Y62"/>
    <mergeCell ref="O63:Y64"/>
    <mergeCell ref="K15:L15"/>
    <mergeCell ref="K16:L16"/>
    <mergeCell ref="K18:L18"/>
    <mergeCell ref="Q49:W50"/>
    <mergeCell ref="Q34:W35"/>
    <mergeCell ref="Q36:W37"/>
    <mergeCell ref="Q38:W39"/>
    <mergeCell ref="Q40:W42"/>
    <mergeCell ref="Q43:W44"/>
    <mergeCell ref="Q45:W48"/>
    <mergeCell ref="K5:L5"/>
    <mergeCell ref="K7:L7"/>
    <mergeCell ref="K9:L9"/>
    <mergeCell ref="K11:L11"/>
    <mergeCell ref="X5:Y5"/>
    <mergeCell ref="X7:Y7"/>
    <mergeCell ref="X9:Y9"/>
    <mergeCell ref="X11:Y11"/>
    <mergeCell ref="X15:Y15"/>
    <mergeCell ref="X23:Y23"/>
    <mergeCell ref="X27:Y27"/>
    <mergeCell ref="X29:Y29"/>
    <mergeCell ref="X31:Y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J46" sqref="J46:K46"/>
    </sheetView>
  </sheetViews>
  <sheetFormatPr defaultRowHeight="15" x14ac:dyDescent="0.25"/>
  <cols>
    <col min="2" max="2" width="12" customWidth="1"/>
    <col min="3" max="3" width="10.28515625" customWidth="1"/>
    <col min="6" max="6" width="10.42578125" customWidth="1"/>
    <col min="9" max="9" width="9.85546875" customWidth="1"/>
    <col min="11" max="11" width="10.7109375" customWidth="1"/>
  </cols>
  <sheetData>
    <row r="1" spans="1:12" x14ac:dyDescent="0.2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x14ac:dyDescent="0.25">
      <c r="A3" s="157"/>
      <c r="B3" s="157"/>
      <c r="C3" s="157"/>
      <c r="D3" s="157"/>
      <c r="E3" s="157"/>
      <c r="F3" s="157" t="s">
        <v>204</v>
      </c>
      <c r="G3" s="157"/>
      <c r="H3" s="157"/>
      <c r="I3" s="157"/>
      <c r="J3" s="157"/>
      <c r="K3" s="157"/>
      <c r="L3" s="157"/>
    </row>
    <row r="4" spans="1:12" x14ac:dyDescent="0.25">
      <c r="A4" s="157"/>
      <c r="B4" s="157"/>
      <c r="C4" s="157"/>
      <c r="D4" s="157"/>
      <c r="E4" s="157"/>
      <c r="G4" s="157"/>
      <c r="H4" s="157"/>
      <c r="I4" s="157"/>
      <c r="J4" s="157"/>
      <c r="K4" s="157"/>
      <c r="L4" s="157"/>
    </row>
    <row r="5" spans="1:12" x14ac:dyDescent="0.25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</row>
    <row r="6" spans="1:12" x14ac:dyDescent="0.25">
      <c r="A6" s="157"/>
      <c r="B6" s="27"/>
      <c r="C6" s="28" t="s">
        <v>7</v>
      </c>
      <c r="D6" s="156"/>
      <c r="E6" s="156"/>
      <c r="F6" s="28" t="s">
        <v>9</v>
      </c>
      <c r="G6" s="156"/>
      <c r="H6" s="156"/>
      <c r="I6" s="29" t="s">
        <v>8</v>
      </c>
      <c r="J6" s="156"/>
      <c r="K6" s="14"/>
      <c r="L6" s="157"/>
    </row>
    <row r="7" spans="1:12" x14ac:dyDescent="0.25">
      <c r="A7" s="157"/>
      <c r="B7" s="18"/>
      <c r="C7" s="30">
        <f>Inputs!J8</f>
        <v>0</v>
      </c>
      <c r="D7" s="147" t="s">
        <v>10</v>
      </c>
      <c r="E7" s="152"/>
      <c r="F7" s="339">
        <f>Inputs!J9</f>
        <v>0</v>
      </c>
      <c r="G7" s="147" t="s">
        <v>10</v>
      </c>
      <c r="H7" s="152"/>
      <c r="I7" s="340">
        <f>C7-F7</f>
        <v>0</v>
      </c>
      <c r="J7" s="147" t="s">
        <v>10</v>
      </c>
      <c r="K7" s="19"/>
      <c r="L7" s="157"/>
    </row>
    <row r="8" spans="1:12" x14ac:dyDescent="0.25">
      <c r="A8" s="157"/>
      <c r="B8" s="501">
        <f>C7*43560</f>
        <v>0</v>
      </c>
      <c r="C8" s="502"/>
      <c r="D8" s="147" t="s">
        <v>11</v>
      </c>
      <c r="E8" s="503">
        <f>F7*43560</f>
        <v>0</v>
      </c>
      <c r="F8" s="503"/>
      <c r="G8" s="147" t="s">
        <v>11</v>
      </c>
      <c r="H8" s="503">
        <f>I7*43560</f>
        <v>0</v>
      </c>
      <c r="I8" s="503"/>
      <c r="J8" s="147" t="s">
        <v>11</v>
      </c>
      <c r="K8" s="153"/>
      <c r="L8" s="157"/>
    </row>
    <row r="9" spans="1:12" x14ac:dyDescent="0.25">
      <c r="A9" s="157"/>
      <c r="B9" s="27"/>
      <c r="C9" s="156"/>
      <c r="D9" s="156"/>
      <c r="E9" s="156"/>
      <c r="F9" s="156"/>
      <c r="G9" s="156"/>
      <c r="H9" s="156"/>
      <c r="I9" s="156"/>
      <c r="J9" s="156"/>
      <c r="K9" s="14"/>
      <c r="L9" s="157"/>
    </row>
    <row r="10" spans="1:12" x14ac:dyDescent="0.25">
      <c r="A10" s="157"/>
      <c r="B10" s="18"/>
      <c r="C10" s="31" t="s">
        <v>12</v>
      </c>
      <c r="D10" s="7"/>
      <c r="E10" s="7"/>
      <c r="F10" s="7"/>
      <c r="G10" s="7"/>
      <c r="H10" s="31" t="s">
        <v>13</v>
      </c>
      <c r="I10" s="7"/>
      <c r="J10" s="7"/>
      <c r="K10" s="19"/>
      <c r="L10" s="157"/>
    </row>
    <row r="11" spans="1:12" x14ac:dyDescent="0.25">
      <c r="A11" s="157"/>
      <c r="B11" s="18"/>
      <c r="C11" s="32" t="s">
        <v>14</v>
      </c>
      <c r="D11" s="433">
        <f>'Land Val'!K32</f>
        <v>0</v>
      </c>
      <c r="E11" s="433"/>
      <c r="F11" s="7"/>
      <c r="G11" s="7"/>
      <c r="H11" s="32" t="s">
        <v>14</v>
      </c>
      <c r="I11" s="504">
        <f>'Land Val'!X34</f>
        <v>0</v>
      </c>
      <c r="J11" s="504"/>
      <c r="K11" s="19"/>
      <c r="L11" s="157"/>
    </row>
    <row r="12" spans="1:12" x14ac:dyDescent="0.25">
      <c r="A12" s="157"/>
      <c r="B12" s="18"/>
      <c r="C12" s="32" t="s">
        <v>15</v>
      </c>
      <c r="D12" s="497">
        <v>0</v>
      </c>
      <c r="E12" s="497"/>
      <c r="F12" s="7"/>
      <c r="G12" s="7"/>
      <c r="H12" s="32" t="s">
        <v>15</v>
      </c>
      <c r="I12" s="487">
        <v>0</v>
      </c>
      <c r="J12" s="487"/>
      <c r="K12" s="19"/>
      <c r="L12" s="157"/>
    </row>
    <row r="13" spans="1:12" x14ac:dyDescent="0.25">
      <c r="A13" s="157"/>
      <c r="B13" s="18"/>
      <c r="C13" s="32" t="s">
        <v>16</v>
      </c>
      <c r="D13" s="498">
        <f>D11+D12</f>
        <v>0</v>
      </c>
      <c r="E13" s="498"/>
      <c r="F13" s="7"/>
      <c r="G13" s="7"/>
      <c r="H13" s="32" t="s">
        <v>16</v>
      </c>
      <c r="I13" s="489">
        <f>I11+I12</f>
        <v>0</v>
      </c>
      <c r="J13" s="489"/>
      <c r="K13" s="19"/>
      <c r="L13" s="157"/>
    </row>
    <row r="14" spans="1:12" x14ac:dyDescent="0.25">
      <c r="A14" s="157"/>
      <c r="B14" s="18"/>
      <c r="C14" s="7"/>
      <c r="D14" s="7"/>
      <c r="E14" s="7"/>
      <c r="F14" s="7"/>
      <c r="G14" s="7"/>
      <c r="H14" s="7"/>
      <c r="I14" s="7"/>
      <c r="J14" s="7"/>
      <c r="K14" s="19"/>
      <c r="L14" s="157"/>
    </row>
    <row r="15" spans="1:12" ht="15.75" thickBot="1" x14ac:dyDescent="0.3">
      <c r="A15" s="157"/>
      <c r="B15" s="18"/>
      <c r="C15" s="7"/>
      <c r="D15" s="7"/>
      <c r="E15" s="7"/>
      <c r="F15" s="7"/>
      <c r="G15" s="32" t="s">
        <v>17</v>
      </c>
      <c r="H15" s="7"/>
      <c r="I15" s="7"/>
      <c r="J15" s="499">
        <f>D13-I13</f>
        <v>0</v>
      </c>
      <c r="K15" s="500"/>
      <c r="L15" s="157"/>
    </row>
    <row r="16" spans="1:12" x14ac:dyDescent="0.25">
      <c r="A16" s="157"/>
      <c r="B16" s="20"/>
      <c r="C16" s="152"/>
      <c r="D16" s="152"/>
      <c r="E16" s="152"/>
      <c r="F16" s="152"/>
      <c r="G16" s="152"/>
      <c r="H16" s="152"/>
      <c r="I16" s="152"/>
      <c r="J16" s="152"/>
      <c r="K16" s="153"/>
      <c r="L16" s="157"/>
    </row>
    <row r="17" spans="1:12" x14ac:dyDescent="0.25">
      <c r="A17" s="157"/>
      <c r="B17" s="27"/>
      <c r="C17" s="156"/>
      <c r="D17" s="156"/>
      <c r="E17" s="156"/>
      <c r="F17" s="156"/>
      <c r="G17" s="156"/>
      <c r="H17" s="156"/>
      <c r="I17" s="156"/>
      <c r="J17" s="156"/>
      <c r="K17" s="14"/>
      <c r="L17" s="157"/>
    </row>
    <row r="18" spans="1:12" ht="18.75" x14ac:dyDescent="0.3">
      <c r="A18" s="157"/>
      <c r="B18" s="18"/>
      <c r="C18" s="7"/>
      <c r="D18" s="33"/>
      <c r="E18" s="33"/>
      <c r="F18" s="34" t="s">
        <v>18</v>
      </c>
      <c r="G18" s="33"/>
      <c r="H18" s="33"/>
      <c r="I18" s="7"/>
      <c r="J18" s="7"/>
      <c r="K18" s="19"/>
      <c r="L18" s="157"/>
    </row>
    <row r="19" spans="1:12" x14ac:dyDescent="0.25">
      <c r="A19" s="157"/>
      <c r="B19" s="18" t="s">
        <v>19</v>
      </c>
      <c r="C19" s="7" t="s">
        <v>20</v>
      </c>
      <c r="D19" s="30">
        <f>I7</f>
        <v>0</v>
      </c>
      <c r="E19" s="147" t="s">
        <v>21</v>
      </c>
      <c r="F19" s="233"/>
      <c r="G19" s="233"/>
      <c r="H19" s="233"/>
      <c r="I19" s="233"/>
      <c r="J19" s="509">
        <v>0</v>
      </c>
      <c r="K19" s="510"/>
      <c r="L19" s="157"/>
    </row>
    <row r="20" spans="1:12" x14ac:dyDescent="0.25">
      <c r="A20" s="157"/>
      <c r="B20" s="18"/>
      <c r="C20" s="7" t="s">
        <v>22</v>
      </c>
      <c r="D20" s="35">
        <v>0</v>
      </c>
      <c r="E20" s="146" t="s">
        <v>21</v>
      </c>
      <c r="F20" s="234"/>
      <c r="G20" s="234"/>
      <c r="H20" s="234"/>
      <c r="I20" s="234"/>
      <c r="J20" s="511">
        <v>0</v>
      </c>
      <c r="K20" s="512"/>
      <c r="L20" s="157"/>
    </row>
    <row r="21" spans="1:12" x14ac:dyDescent="0.25">
      <c r="A21" s="157"/>
      <c r="B21" s="18"/>
      <c r="C21" s="7" t="s">
        <v>23</v>
      </c>
      <c r="D21" s="35">
        <v>0</v>
      </c>
      <c r="E21" s="146" t="s">
        <v>21</v>
      </c>
      <c r="F21" s="234"/>
      <c r="G21" s="234"/>
      <c r="H21" s="234"/>
      <c r="I21" s="234"/>
      <c r="J21" s="511">
        <v>0</v>
      </c>
      <c r="K21" s="512"/>
      <c r="L21" s="157"/>
    </row>
    <row r="22" spans="1:12" x14ac:dyDescent="0.25">
      <c r="A22" s="157"/>
      <c r="B22" s="18"/>
      <c r="C22" s="7"/>
      <c r="D22" s="7"/>
      <c r="E22" s="7"/>
      <c r="F22" s="7"/>
      <c r="G22" s="7"/>
      <c r="H22" s="7"/>
      <c r="I22" s="7"/>
      <c r="J22" s="7"/>
      <c r="K22" s="19"/>
      <c r="L22" s="157"/>
    </row>
    <row r="23" spans="1:12" x14ac:dyDescent="0.25">
      <c r="A23" s="157"/>
      <c r="B23" s="18" t="s">
        <v>24</v>
      </c>
      <c r="C23" s="7"/>
      <c r="D23" s="7"/>
      <c r="E23" s="7"/>
      <c r="F23" s="7"/>
      <c r="G23" s="7"/>
      <c r="H23" s="7"/>
      <c r="I23" s="7"/>
      <c r="J23" s="7"/>
      <c r="K23" s="19"/>
      <c r="L23" s="157"/>
    </row>
    <row r="24" spans="1:12" x14ac:dyDescent="0.25">
      <c r="A24" s="157"/>
      <c r="B24" s="36">
        <v>1</v>
      </c>
      <c r="C24" s="495"/>
      <c r="D24" s="495"/>
      <c r="E24" s="495"/>
      <c r="F24" s="495"/>
      <c r="G24" s="495"/>
      <c r="H24" s="495"/>
      <c r="I24" s="496">
        <v>0</v>
      </c>
      <c r="J24" s="496"/>
      <c r="K24" s="19"/>
      <c r="L24" s="157"/>
    </row>
    <row r="25" spans="1:12" x14ac:dyDescent="0.25">
      <c r="A25" s="157"/>
      <c r="B25" s="36">
        <v>2</v>
      </c>
      <c r="C25" s="495"/>
      <c r="D25" s="495"/>
      <c r="E25" s="495"/>
      <c r="F25" s="495"/>
      <c r="G25" s="495"/>
      <c r="H25" s="495"/>
      <c r="I25" s="496">
        <v>0</v>
      </c>
      <c r="J25" s="496"/>
      <c r="K25" s="19"/>
      <c r="L25" s="157"/>
    </row>
    <row r="26" spans="1:12" x14ac:dyDescent="0.25">
      <c r="A26" s="157"/>
      <c r="B26" s="36">
        <v>3</v>
      </c>
      <c r="C26" s="495"/>
      <c r="D26" s="495"/>
      <c r="E26" s="495"/>
      <c r="F26" s="495"/>
      <c r="G26" s="495"/>
      <c r="H26" s="495"/>
      <c r="I26" s="496">
        <v>0</v>
      </c>
      <c r="J26" s="496"/>
      <c r="K26" s="19"/>
      <c r="L26" s="157"/>
    </row>
    <row r="27" spans="1:12" x14ac:dyDescent="0.25">
      <c r="A27" s="157"/>
      <c r="B27" s="36">
        <v>4</v>
      </c>
      <c r="C27" s="495"/>
      <c r="D27" s="495"/>
      <c r="E27" s="495"/>
      <c r="F27" s="495"/>
      <c r="G27" s="495"/>
      <c r="H27" s="495"/>
      <c r="I27" s="496">
        <v>0</v>
      </c>
      <c r="J27" s="496"/>
      <c r="K27" s="19"/>
      <c r="L27" s="157"/>
    </row>
    <row r="28" spans="1:12" x14ac:dyDescent="0.25">
      <c r="A28" s="157"/>
      <c r="B28" s="36">
        <v>5</v>
      </c>
      <c r="C28" s="495"/>
      <c r="D28" s="495"/>
      <c r="E28" s="495"/>
      <c r="F28" s="495"/>
      <c r="G28" s="495"/>
      <c r="H28" s="495"/>
      <c r="I28" s="496">
        <v>0</v>
      </c>
      <c r="J28" s="496"/>
      <c r="K28" s="19"/>
      <c r="L28" s="157"/>
    </row>
    <row r="29" spans="1:12" x14ac:dyDescent="0.25">
      <c r="A29" s="157"/>
      <c r="B29" s="18"/>
      <c r="C29" s="7"/>
      <c r="D29" s="7"/>
      <c r="E29" s="7"/>
      <c r="F29" s="7"/>
      <c r="G29" s="7"/>
      <c r="H29" s="7"/>
      <c r="I29" s="7"/>
      <c r="J29" s="7"/>
      <c r="K29" s="19"/>
      <c r="L29" s="157"/>
    </row>
    <row r="30" spans="1:12" x14ac:dyDescent="0.25">
      <c r="A30" s="157"/>
      <c r="B30" s="18"/>
      <c r="C30" s="152"/>
      <c r="D30" s="152"/>
      <c r="E30" s="152"/>
      <c r="F30" s="152"/>
      <c r="G30" s="152"/>
      <c r="H30" s="37" t="s">
        <v>25</v>
      </c>
      <c r="I30" s="158"/>
      <c r="J30" s="507">
        <f>I24+I25+I26+I27+I28</f>
        <v>0</v>
      </c>
      <c r="K30" s="508"/>
      <c r="L30" s="157"/>
    </row>
    <row r="31" spans="1:12" x14ac:dyDescent="0.25">
      <c r="A31" s="157"/>
      <c r="B31" s="18"/>
      <c r="C31" s="7"/>
      <c r="D31" s="7"/>
      <c r="E31" s="7"/>
      <c r="F31" s="7"/>
      <c r="G31" s="7"/>
      <c r="H31" s="7"/>
      <c r="I31" s="7"/>
      <c r="J31" s="7"/>
      <c r="K31" s="19"/>
      <c r="L31" s="157"/>
    </row>
    <row r="32" spans="1:12" x14ac:dyDescent="0.25">
      <c r="A32" s="157"/>
      <c r="B32" s="18" t="s">
        <v>26</v>
      </c>
      <c r="C32" s="7"/>
      <c r="D32" s="7"/>
      <c r="E32" s="7"/>
      <c r="F32" s="7"/>
      <c r="G32" s="7"/>
      <c r="H32" s="7"/>
      <c r="I32" s="7"/>
      <c r="J32" s="7"/>
      <c r="K32" s="19"/>
      <c r="L32" s="157"/>
    </row>
    <row r="33" spans="1:12" x14ac:dyDescent="0.25">
      <c r="A33" s="157"/>
      <c r="B33" s="36">
        <v>1</v>
      </c>
      <c r="C33" s="490"/>
      <c r="D33" s="491"/>
      <c r="E33" s="491"/>
      <c r="F33" s="491"/>
      <c r="G33" s="491"/>
      <c r="H33" s="492"/>
      <c r="I33" s="493">
        <v>0</v>
      </c>
      <c r="J33" s="494"/>
      <c r="K33" s="19"/>
      <c r="L33" s="157"/>
    </row>
    <row r="34" spans="1:12" x14ac:dyDescent="0.25">
      <c r="A34" s="157"/>
      <c r="B34" s="36">
        <v>2</v>
      </c>
      <c r="C34" s="479"/>
      <c r="D34" s="480"/>
      <c r="E34" s="480"/>
      <c r="F34" s="480"/>
      <c r="G34" s="480"/>
      <c r="H34" s="481"/>
      <c r="I34" s="482">
        <v>0</v>
      </c>
      <c r="J34" s="483"/>
      <c r="K34" s="19"/>
      <c r="L34" s="157"/>
    </row>
    <row r="35" spans="1:12" x14ac:dyDescent="0.25">
      <c r="A35" s="157"/>
      <c r="B35" s="36">
        <v>3</v>
      </c>
      <c r="C35" s="484"/>
      <c r="D35" s="485"/>
      <c r="E35" s="485"/>
      <c r="F35" s="485"/>
      <c r="G35" s="485"/>
      <c r="H35" s="486"/>
      <c r="I35" s="487">
        <v>0</v>
      </c>
      <c r="J35" s="488"/>
      <c r="K35" s="19"/>
      <c r="L35" s="157"/>
    </row>
    <row r="36" spans="1:12" x14ac:dyDescent="0.25">
      <c r="A36" s="157"/>
      <c r="B36" s="36"/>
      <c r="C36" s="7"/>
      <c r="D36" s="7"/>
      <c r="E36" s="7"/>
      <c r="F36" s="7"/>
      <c r="G36" s="157"/>
      <c r="H36" s="32" t="s">
        <v>27</v>
      </c>
      <c r="I36" s="489">
        <f>SUM(I33:I35)</f>
        <v>0</v>
      </c>
      <c r="J36" s="489"/>
      <c r="K36" s="19"/>
      <c r="L36" s="157"/>
    </row>
    <row r="37" spans="1:12" x14ac:dyDescent="0.25">
      <c r="A37" s="157"/>
      <c r="B37" s="18"/>
      <c r="C37" s="7"/>
      <c r="D37" s="7"/>
      <c r="E37" s="7"/>
      <c r="F37" s="7"/>
      <c r="G37" s="7"/>
      <c r="H37" s="7"/>
      <c r="I37" s="7"/>
      <c r="J37" s="7"/>
      <c r="K37" s="19"/>
      <c r="L37" s="157"/>
    </row>
    <row r="38" spans="1:12" x14ac:dyDescent="0.25">
      <c r="A38" s="157"/>
      <c r="B38" s="18" t="s">
        <v>28</v>
      </c>
      <c r="C38" s="7"/>
      <c r="D38" s="7"/>
      <c r="E38" s="7"/>
      <c r="F38" s="7"/>
      <c r="G38" s="7"/>
      <c r="H38" s="7"/>
      <c r="I38" s="7"/>
      <c r="J38" s="7"/>
      <c r="K38" s="19"/>
      <c r="L38" s="157"/>
    </row>
    <row r="39" spans="1:12" x14ac:dyDescent="0.25">
      <c r="A39" s="157"/>
      <c r="B39" s="36">
        <v>1</v>
      </c>
      <c r="C39" s="490"/>
      <c r="D39" s="491"/>
      <c r="E39" s="491"/>
      <c r="F39" s="491"/>
      <c r="G39" s="491"/>
      <c r="H39" s="492"/>
      <c r="I39" s="493">
        <v>0</v>
      </c>
      <c r="J39" s="494"/>
      <c r="K39" s="19"/>
      <c r="L39" s="157"/>
    </row>
    <row r="40" spans="1:12" x14ac:dyDescent="0.25">
      <c r="A40" s="157"/>
      <c r="B40" s="36">
        <v>2</v>
      </c>
      <c r="C40" s="479"/>
      <c r="D40" s="480"/>
      <c r="E40" s="480"/>
      <c r="F40" s="480"/>
      <c r="G40" s="480"/>
      <c r="H40" s="481"/>
      <c r="I40" s="482">
        <v>0</v>
      </c>
      <c r="J40" s="483"/>
      <c r="K40" s="19"/>
      <c r="L40" s="157"/>
    </row>
    <row r="41" spans="1:12" x14ac:dyDescent="0.25">
      <c r="A41" s="157"/>
      <c r="B41" s="36">
        <v>3</v>
      </c>
      <c r="C41" s="484"/>
      <c r="D41" s="485"/>
      <c r="E41" s="485"/>
      <c r="F41" s="485"/>
      <c r="G41" s="485"/>
      <c r="H41" s="486"/>
      <c r="I41" s="487">
        <v>0</v>
      </c>
      <c r="J41" s="488"/>
      <c r="K41" s="19"/>
      <c r="L41" s="157"/>
    </row>
    <row r="42" spans="1:12" x14ac:dyDescent="0.25">
      <c r="A42" s="157"/>
      <c r="B42" s="18"/>
      <c r="C42" s="7"/>
      <c r="D42" s="7"/>
      <c r="E42" s="7"/>
      <c r="F42" s="7"/>
      <c r="G42" s="157"/>
      <c r="H42" s="32" t="s">
        <v>29</v>
      </c>
      <c r="I42" s="489">
        <f>SUM(I39:I41)</f>
        <v>0</v>
      </c>
      <c r="J42" s="489"/>
      <c r="K42" s="19"/>
      <c r="L42" s="157"/>
    </row>
    <row r="43" spans="1:12" x14ac:dyDescent="0.25">
      <c r="A43" s="157"/>
      <c r="B43" s="18"/>
      <c r="C43" s="7"/>
      <c r="D43" s="7"/>
      <c r="E43" s="7"/>
      <c r="F43" s="7"/>
      <c r="G43" s="7"/>
      <c r="H43" s="7"/>
      <c r="I43" s="7"/>
      <c r="J43" s="7"/>
      <c r="K43" s="19"/>
      <c r="L43" s="157"/>
    </row>
    <row r="44" spans="1:12" x14ac:dyDescent="0.25">
      <c r="A44" s="157"/>
      <c r="B44" s="18" t="s">
        <v>30</v>
      </c>
      <c r="C44" s="7"/>
      <c r="D44" s="7"/>
      <c r="E44" s="7"/>
      <c r="F44" s="7"/>
      <c r="G44" s="7"/>
      <c r="H44" s="157"/>
      <c r="I44" s="32" t="s">
        <v>31</v>
      </c>
      <c r="J44" s="505">
        <f>I36-I42</f>
        <v>0</v>
      </c>
      <c r="K44" s="506"/>
      <c r="L44" s="157"/>
    </row>
    <row r="45" spans="1:12" x14ac:dyDescent="0.25">
      <c r="A45" s="157"/>
      <c r="B45" s="18"/>
      <c r="C45" s="7"/>
      <c r="D45" s="7"/>
      <c r="E45" s="7"/>
      <c r="F45" s="7"/>
      <c r="G45" s="7"/>
      <c r="H45" s="7"/>
      <c r="I45" s="7"/>
      <c r="J45" s="7"/>
      <c r="K45" s="19"/>
      <c r="L45" s="157"/>
    </row>
    <row r="46" spans="1:12" x14ac:dyDescent="0.25">
      <c r="A46" s="157"/>
      <c r="B46" s="20" t="s">
        <v>32</v>
      </c>
      <c r="C46" s="152"/>
      <c r="D46" s="152"/>
      <c r="E46" s="152"/>
      <c r="F46" s="145" t="s">
        <v>33</v>
      </c>
      <c r="G46" s="152"/>
      <c r="H46" s="152"/>
      <c r="I46" s="152"/>
      <c r="J46" s="507">
        <f>J19+J20+J21+J30+J44</f>
        <v>0</v>
      </c>
      <c r="K46" s="508"/>
      <c r="L46" s="157"/>
    </row>
    <row r="47" spans="1:12" x14ac:dyDescent="0.2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</row>
  </sheetData>
  <protectedRanges>
    <protectedRange sqref="C39:J41" name="Range4"/>
    <protectedRange sqref="C24:J28" name="Range2"/>
    <protectedRange sqref="F19:I21" name="Range1"/>
    <protectedRange sqref="C33:J35" name="Range3"/>
  </protectedRanges>
  <mergeCells count="40">
    <mergeCell ref="J44:K44"/>
    <mergeCell ref="J46:K46"/>
    <mergeCell ref="J30:K30"/>
    <mergeCell ref="J19:K19"/>
    <mergeCell ref="J20:K20"/>
    <mergeCell ref="J21:K21"/>
    <mergeCell ref="B8:C8"/>
    <mergeCell ref="E8:F8"/>
    <mergeCell ref="H8:I8"/>
    <mergeCell ref="D11:E11"/>
    <mergeCell ref="I11:J11"/>
    <mergeCell ref="D12:E12"/>
    <mergeCell ref="I12:J12"/>
    <mergeCell ref="D13:E13"/>
    <mergeCell ref="I13:J13"/>
    <mergeCell ref="J15:K15"/>
    <mergeCell ref="C24:H24"/>
    <mergeCell ref="I24:J24"/>
    <mergeCell ref="C25:H25"/>
    <mergeCell ref="I25:J25"/>
    <mergeCell ref="C26:H26"/>
    <mergeCell ref="I26:J26"/>
    <mergeCell ref="C39:H39"/>
    <mergeCell ref="I39:J39"/>
    <mergeCell ref="C27:H27"/>
    <mergeCell ref="I27:J27"/>
    <mergeCell ref="C28:H28"/>
    <mergeCell ref="I28:J28"/>
    <mergeCell ref="C33:H33"/>
    <mergeCell ref="I33:J33"/>
    <mergeCell ref="C34:H34"/>
    <mergeCell ref="I34:J34"/>
    <mergeCell ref="C35:H35"/>
    <mergeCell ref="I35:J35"/>
    <mergeCell ref="I36:J36"/>
    <mergeCell ref="C40:H40"/>
    <mergeCell ref="I40:J40"/>
    <mergeCell ref="C41:H41"/>
    <mergeCell ref="I41:J41"/>
    <mergeCell ref="I42:J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 &amp; INPUT</vt:lpstr>
      <vt:lpstr>Land Grids</vt:lpstr>
      <vt:lpstr>Inputs</vt:lpstr>
      <vt:lpstr>Land Val</vt:lpstr>
      <vt:lpstr>SaleAppch</vt:lpstr>
      <vt:lpstr>InAppch</vt:lpstr>
      <vt:lpstr>Cost</vt:lpstr>
      <vt:lpstr>Recon </vt:lpstr>
      <vt:lpstr>FA-3 Appraisal 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2015-12-21T22:17:26Z</dcterms:modified>
</cp:coreProperties>
</file>