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Users\holdera\Desktop\U-10 Quick Checks\"/>
    </mc:Choice>
  </mc:AlternateContent>
  <xr:revisionPtr revIDLastSave="0" documentId="13_ncr:1_{C4C7FEFF-EC94-4FE1-86D4-0E49004CA451}" xr6:coauthVersionLast="36" xr6:coauthVersionMax="36" xr10:uidLastSave="{00000000-0000-0000-0000-000000000000}"/>
  <bookViews>
    <workbookView xWindow="0" yWindow="0" windowWidth="19200" windowHeight="8715" tabRatio="820" activeTab="2" xr2:uid="{00000000-000D-0000-FFFF-FFFF00000000}"/>
  </bookViews>
  <sheets>
    <sheet name="Read Me" sheetId="12" r:id="rId1"/>
    <sheet name="Pg 1 CVR" sheetId="1" r:id="rId2"/>
    <sheet name="Pg 2 SUM" sheetId="2" r:id="rId3"/>
    <sheet name="Pg 3 ROW" sheetId="3" r:id="rId4"/>
    <sheet name="Pg 4 &amp; 5 ENG" sheetId="4" r:id="rId5"/>
    <sheet name="Pg 6 &amp; 7 In-Kind" sheetId="5" r:id="rId6"/>
    <sheet name="Pg 8 &amp; 9 B'mnt" sheetId="6" r:id="rId7"/>
    <sheet name="Pg 10 Bid Sht" sheetId="7" r:id="rId8"/>
    <sheet name="Pg 11 &amp; 12 Slvg" sheetId="8" r:id="rId9"/>
    <sheet name="Counties" sheetId="10" r:id="rId10"/>
  </sheets>
  <definedNames>
    <definedName name="Betterment">'Pg 1 CVR'!$H$26</definedName>
    <definedName name="CO_BETTERMENT">'Pg 8 &amp; 9 B''mnt'!$O$63</definedName>
    <definedName name="CO_ENG">'Pg 4 &amp; 5 ENG'!$L$52</definedName>
    <definedName name="CO_INKIND">'Pg 6 &amp; 7 In-Kind'!$O$64</definedName>
    <definedName name="County">Counties!$A$1:$A$67</definedName>
    <definedName name="EA_AMT">'Pg 1 CVR'!$R$30</definedName>
    <definedName name="LB_BETTERMENT">'Pg 10 Bid Sht'!$L$37</definedName>
    <definedName name="LB_INKIND">'Pg 10 Bid Sht'!$L$19</definedName>
    <definedName name="ROW">'Pg 1 CVR'!$H$28</definedName>
    <definedName name="ROW_COST">'Pg 3 ROW'!$M$36</definedName>
    <definedName name="Salvage">'Pg 11 &amp; 12 Slvg'!$L$40</definedName>
    <definedName name="UTC_ENG">'Pg 1 CVR'!$R$30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32" i="3" l="1"/>
  <c r="L26" i="7" l="1"/>
  <c r="L35" i="7"/>
  <c r="L12" i="7" l="1"/>
  <c r="N34" i="8" l="1"/>
  <c r="N35" i="8"/>
  <c r="N36" i="8"/>
  <c r="N33" i="8"/>
  <c r="L34" i="8"/>
  <c r="L35" i="8"/>
  <c r="L36" i="8"/>
  <c r="L33" i="8"/>
  <c r="K36" i="6"/>
  <c r="O37" i="6"/>
  <c r="O38" i="6"/>
  <c r="O39" i="6"/>
  <c r="O40" i="6"/>
  <c r="O41" i="6"/>
  <c r="O42" i="6"/>
  <c r="O43" i="6"/>
  <c r="O44" i="6"/>
  <c r="O45" i="6"/>
  <c r="O46" i="6"/>
  <c r="O47" i="6"/>
  <c r="O48" i="6"/>
  <c r="O36" i="6"/>
  <c r="K37" i="6"/>
  <c r="K38" i="6"/>
  <c r="K39" i="6"/>
  <c r="K40" i="6"/>
  <c r="K41" i="6"/>
  <c r="K42" i="6"/>
  <c r="K43" i="6"/>
  <c r="K44" i="6"/>
  <c r="K45" i="6"/>
  <c r="K46" i="6"/>
  <c r="K47" i="6"/>
  <c r="K48" i="6"/>
  <c r="O41" i="5"/>
  <c r="O42" i="5"/>
  <c r="O43" i="5"/>
  <c r="O44" i="5"/>
  <c r="O45" i="5"/>
  <c r="O46" i="5"/>
  <c r="O47" i="5"/>
  <c r="O48" i="5"/>
  <c r="O49" i="5"/>
  <c r="O40" i="5"/>
  <c r="O39" i="5"/>
  <c r="O38" i="5"/>
  <c r="K49" i="5"/>
  <c r="K48" i="5"/>
  <c r="K47" i="5"/>
  <c r="K46" i="5"/>
  <c r="K45" i="5"/>
  <c r="K44" i="5"/>
  <c r="K43" i="5"/>
  <c r="K42" i="5"/>
  <c r="K41" i="5"/>
  <c r="K40" i="5"/>
  <c r="K39" i="5"/>
  <c r="K38" i="5"/>
  <c r="T26" i="5"/>
  <c r="T27" i="5"/>
  <c r="T28" i="5"/>
  <c r="T29" i="5"/>
  <c r="T30" i="5"/>
  <c r="T31" i="5"/>
  <c r="T25" i="5"/>
  <c r="K26" i="5"/>
  <c r="K27" i="5"/>
  <c r="K28" i="5"/>
  <c r="K29" i="5"/>
  <c r="K30" i="5"/>
  <c r="K31" i="5"/>
  <c r="K25" i="5"/>
  <c r="R40" i="4"/>
  <c r="R41" i="4"/>
  <c r="R42" i="4"/>
  <c r="N40" i="4"/>
  <c r="N41" i="4"/>
  <c r="N42" i="4"/>
  <c r="J40" i="4"/>
  <c r="J41" i="4"/>
  <c r="J42" i="4"/>
  <c r="N37" i="8" l="1"/>
  <c r="L37" i="8"/>
  <c r="K51" i="5"/>
  <c r="K33" i="5"/>
  <c r="T33" i="5"/>
  <c r="K50" i="6"/>
  <c r="O50" i="6"/>
  <c r="R27" i="4" l="1"/>
  <c r="R28" i="4"/>
  <c r="R29" i="4"/>
  <c r="R30" i="4"/>
  <c r="R31" i="4"/>
  <c r="R32" i="4"/>
  <c r="R33" i="4"/>
  <c r="N27" i="4"/>
  <c r="N28" i="4"/>
  <c r="N29" i="4"/>
  <c r="N30" i="4"/>
  <c r="N31" i="4"/>
  <c r="N32" i="4"/>
  <c r="N33" i="4"/>
  <c r="J27" i="4"/>
  <c r="J28" i="4"/>
  <c r="J29" i="4"/>
  <c r="J30" i="4"/>
  <c r="J31" i="4"/>
  <c r="J32" i="4"/>
  <c r="J33" i="4"/>
  <c r="R6" i="4"/>
  <c r="R7" i="4"/>
  <c r="R8" i="4"/>
  <c r="R9" i="4"/>
  <c r="R10" i="4"/>
  <c r="R11" i="4"/>
  <c r="R12" i="4"/>
  <c r="R13" i="4"/>
  <c r="R14" i="4"/>
  <c r="N6" i="4"/>
  <c r="N7" i="4"/>
  <c r="N8" i="4"/>
  <c r="N9" i="4"/>
  <c r="N10" i="4"/>
  <c r="N11" i="4"/>
  <c r="N12" i="4"/>
  <c r="N13" i="4"/>
  <c r="N14" i="4"/>
  <c r="J6" i="4"/>
  <c r="J7" i="4"/>
  <c r="J8" i="4"/>
  <c r="J9" i="4"/>
  <c r="J10" i="4"/>
  <c r="J11" i="4"/>
  <c r="J12" i="4"/>
  <c r="J13" i="4"/>
  <c r="J14" i="4"/>
  <c r="S24" i="6" l="1"/>
  <c r="S25" i="6"/>
  <c r="S26" i="6"/>
  <c r="S27" i="6"/>
  <c r="S31" i="6" s="1"/>
  <c r="S28" i="6"/>
  <c r="S29" i="6"/>
  <c r="S23" i="6"/>
  <c r="K24" i="6"/>
  <c r="K25" i="6"/>
  <c r="K26" i="6"/>
  <c r="K27" i="6"/>
  <c r="K28" i="6"/>
  <c r="K29" i="6"/>
  <c r="K23" i="6"/>
  <c r="S7" i="6"/>
  <c r="S8" i="6"/>
  <c r="S9" i="6"/>
  <c r="S10" i="6"/>
  <c r="S6" i="6"/>
  <c r="K7" i="6"/>
  <c r="K8" i="6"/>
  <c r="K9" i="6"/>
  <c r="K10" i="6"/>
  <c r="T7" i="5"/>
  <c r="T8" i="5"/>
  <c r="T9" i="5"/>
  <c r="T10" i="5"/>
  <c r="T6" i="5"/>
  <c r="K7" i="5"/>
  <c r="K8" i="5"/>
  <c r="K9" i="5"/>
  <c r="K10" i="5"/>
  <c r="T13" i="5" l="1"/>
  <c r="S12" i="6"/>
  <c r="K31" i="6"/>
  <c r="L24" i="7"/>
  <c r="L25" i="7"/>
  <c r="L27" i="7"/>
  <c r="L28" i="7"/>
  <c r="L29" i="7"/>
  <c r="L30" i="7"/>
  <c r="L31" i="7"/>
  <c r="L32" i="7"/>
  <c r="L33" i="7"/>
  <c r="L34" i="7"/>
  <c r="L23" i="7"/>
  <c r="L7" i="7"/>
  <c r="L8" i="7"/>
  <c r="L9" i="7"/>
  <c r="L10" i="7"/>
  <c r="L11" i="7"/>
  <c r="L13" i="7"/>
  <c r="L14" i="7"/>
  <c r="L15" i="7"/>
  <c r="L16" i="7"/>
  <c r="L17" i="7"/>
  <c r="L6" i="7"/>
  <c r="O25" i="6"/>
  <c r="O27" i="5"/>
  <c r="L37" i="7" l="1"/>
  <c r="K6" i="2" s="1"/>
  <c r="L19" i="7"/>
  <c r="H6" i="2" s="1"/>
  <c r="O29" i="6"/>
  <c r="O28" i="6"/>
  <c r="O27" i="6"/>
  <c r="O26" i="6"/>
  <c r="O24" i="6"/>
  <c r="O23" i="6"/>
  <c r="O10" i="6"/>
  <c r="O9" i="6"/>
  <c r="O8" i="6"/>
  <c r="O7" i="6"/>
  <c r="O6" i="6"/>
  <c r="R44" i="4"/>
  <c r="N44" i="4"/>
  <c r="J44" i="4"/>
  <c r="R43" i="4"/>
  <c r="N43" i="4"/>
  <c r="J43" i="4"/>
  <c r="R39" i="4"/>
  <c r="N39" i="4"/>
  <c r="J39" i="4"/>
  <c r="R26" i="4"/>
  <c r="R34" i="4" s="1"/>
  <c r="N26" i="4"/>
  <c r="N34" i="4" s="1"/>
  <c r="J26" i="4"/>
  <c r="J34" i="4" s="1"/>
  <c r="R5" i="4"/>
  <c r="N5" i="4"/>
  <c r="N16" i="4" s="1"/>
  <c r="J16" i="4"/>
  <c r="R46" i="4" l="1"/>
  <c r="J46" i="4"/>
  <c r="N46" i="4"/>
  <c r="O31" i="6"/>
  <c r="K12" i="6"/>
  <c r="K17" i="6" s="1"/>
  <c r="K19" i="6" s="1"/>
  <c r="O12" i="6"/>
  <c r="O17" i="6" s="1"/>
  <c r="O19" i="6" s="1"/>
  <c r="O53" i="6"/>
  <c r="S17" i="6"/>
  <c r="S19" i="6" s="1"/>
  <c r="S59" i="6" s="1"/>
  <c r="K53" i="6"/>
  <c r="K56" i="6" s="1"/>
  <c r="O26" i="5"/>
  <c r="O28" i="5"/>
  <c r="O29" i="5"/>
  <c r="O30" i="5"/>
  <c r="O31" i="5"/>
  <c r="O25" i="5"/>
  <c r="O7" i="5"/>
  <c r="O8" i="5"/>
  <c r="O9" i="5"/>
  <c r="O10" i="5"/>
  <c r="O6" i="5"/>
  <c r="K59" i="6" l="1"/>
  <c r="O13" i="5"/>
  <c r="O33" i="5"/>
  <c r="O56" i="6"/>
  <c r="O59" i="6" l="1"/>
  <c r="O63" i="6" s="1"/>
  <c r="L19" i="8" l="1"/>
  <c r="N19" i="8"/>
  <c r="L20" i="8"/>
  <c r="N20" i="8"/>
  <c r="L21" i="8"/>
  <c r="N21" i="8"/>
  <c r="M6" i="3"/>
  <c r="M7" i="3"/>
  <c r="M8" i="3"/>
  <c r="M21" i="3"/>
  <c r="M22" i="3"/>
  <c r="L23" i="8" l="1"/>
  <c r="L38" i="8" s="1"/>
  <c r="N23" i="8"/>
  <c r="N38" i="8" s="1"/>
  <c r="M10" i="3"/>
  <c r="M24" i="3"/>
  <c r="O51" i="5"/>
  <c r="T18" i="5"/>
  <c r="T21" i="5" s="1"/>
  <c r="T60" i="5" s="1"/>
  <c r="K13" i="5"/>
  <c r="K18" i="5" s="1"/>
  <c r="K21" i="5" s="1"/>
  <c r="O18" i="5"/>
  <c r="O21" i="5" s="1"/>
  <c r="R16" i="4"/>
  <c r="N20" i="4"/>
  <c r="M14" i="3" l="1"/>
  <c r="M16" i="3" s="1"/>
  <c r="M36" i="3" s="1"/>
  <c r="R20" i="4"/>
  <c r="R22" i="4" s="1"/>
  <c r="R49" i="4" s="1"/>
  <c r="J20" i="4"/>
  <c r="J22" i="4" s="1"/>
  <c r="J49" i="4" s="1"/>
  <c r="O54" i="5"/>
  <c r="O57" i="5" s="1"/>
  <c r="K54" i="5"/>
  <c r="K57" i="5" s="1"/>
  <c r="N22" i="4"/>
  <c r="N49" i="4" s="1"/>
  <c r="K30" i="2" l="1"/>
  <c r="M30" i="2" s="1"/>
  <c r="H30" i="2"/>
  <c r="L52" i="4"/>
  <c r="K14" i="2" s="1"/>
  <c r="O60" i="5"/>
  <c r="O64" i="5" s="1"/>
  <c r="L40" i="8"/>
  <c r="K8" i="2" l="1"/>
  <c r="K12" i="2" s="1"/>
  <c r="K39" i="2" s="1"/>
  <c r="H8" i="2"/>
  <c r="H12" i="2" l="1"/>
  <c r="M18" i="2" l="1"/>
  <c r="H27" i="2" l="1"/>
  <c r="M20" i="2"/>
  <c r="H37" i="2" l="1"/>
  <c r="M25" i="2"/>
  <c r="M27" i="2"/>
  <c r="M3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G. Lee</author>
  </authors>
  <commentList>
    <comment ref="C1" authorId="0" shapeId="0" xr:uid="{00000000-0006-0000-0100-000001000000}">
      <text>
        <r>
          <rPr>
            <sz val="9"/>
            <color indexed="81"/>
            <rFont val="Tahoma"/>
            <family val="2"/>
          </rPr>
          <t xml:space="preserve">You can enter mo/day and it will spell out Month day, year.
</t>
        </r>
      </text>
    </comment>
    <comment ref="Q11" authorId="0" shapeId="0" xr:uid="{00000000-0006-0000-0100-000002000000}">
      <text>
        <r>
          <rPr>
            <b/>
            <sz val="9"/>
            <color indexed="81"/>
            <rFont val="Tahoma"/>
            <family val="2"/>
          </rPr>
          <t>Enter 10 digit no &amp; it will format</t>
        </r>
        <r>
          <rPr>
            <sz val="9"/>
            <color indexed="81"/>
            <rFont val="Tahoma"/>
            <family val="2"/>
          </rPr>
          <t xml:space="preserve">
</t>
        </r>
      </text>
    </comment>
    <comment ref="H26" authorId="0" shapeId="0" xr:uid="{00000000-0006-0000-0100-000003000000}">
      <text>
        <r>
          <rPr>
            <b/>
            <sz val="9"/>
            <color indexed="81"/>
            <rFont val="Tahoma"/>
            <family val="2"/>
          </rPr>
          <t>You must select Y or N for the formulas on Page 2 to work properly.</t>
        </r>
        <r>
          <rPr>
            <sz val="9"/>
            <color indexed="81"/>
            <rFont val="Tahoma"/>
            <family val="2"/>
          </rPr>
          <t xml:space="preserve">
</t>
        </r>
      </text>
    </comment>
    <comment ref="H30" authorId="0" shapeId="0" xr:uid="{00000000-0006-0000-0100-000004000000}">
      <text>
        <r>
          <rPr>
            <b/>
            <sz val="9"/>
            <color indexed="81"/>
            <rFont val="Tahoma"/>
            <family val="2"/>
          </rPr>
          <t>If Y, enter the amount of the engineering agreement to the right.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G. Lee</author>
    <author>Holder, Adam B.</author>
  </authors>
  <commentList>
    <comment ref="H6" authorId="0" shapeId="0" xr:uid="{00000000-0006-0000-0200-000001000000}">
      <text>
        <r>
          <rPr>
            <b/>
            <sz val="9"/>
            <color indexed="81"/>
            <rFont val="Tahoma"/>
            <family val="2"/>
          </rPr>
          <t>This comes from filling out the appropriate page(s)</t>
        </r>
        <r>
          <rPr>
            <sz val="9"/>
            <color indexed="81"/>
            <rFont val="Tahoma"/>
            <family val="2"/>
          </rPr>
          <t xml:space="preserve">
</t>
        </r>
      </text>
    </comment>
    <comment ref="K6" authorId="0" shapeId="0" xr:uid="{00000000-0006-0000-0200-000002000000}">
      <text>
        <r>
          <rPr>
            <b/>
            <sz val="9"/>
            <color indexed="81"/>
            <rFont val="Tahoma"/>
            <family val="2"/>
          </rPr>
          <t>This comes from filling out the appropriate pages.  If no betterment it should be $0</t>
        </r>
        <r>
          <rPr>
            <sz val="9"/>
            <color indexed="81"/>
            <rFont val="Tahoma"/>
            <family val="2"/>
          </rPr>
          <t xml:space="preserve">
</t>
        </r>
      </text>
    </comment>
    <comment ref="K14" authorId="0" shapeId="0" xr:uid="{00000000-0006-0000-0200-000003000000}">
      <text>
        <r>
          <rPr>
            <b/>
            <sz val="9"/>
            <color indexed="81"/>
            <rFont val="Tahoma"/>
            <family val="2"/>
          </rPr>
          <t>Shows total engineering amount so State/Utility % can be calculated. If no betterment, it should be $0.</t>
        </r>
        <r>
          <rPr>
            <sz val="9"/>
            <color indexed="81"/>
            <rFont val="Tahoma"/>
            <family val="2"/>
          </rPr>
          <t xml:space="preserve">
</t>
        </r>
      </text>
    </comment>
    <comment ref="M25" authorId="0" shapeId="0" xr:uid="{00000000-0006-0000-0200-000004000000}">
      <text>
        <r>
          <rPr>
            <b/>
            <sz val="9"/>
            <color indexed="81"/>
            <rFont val="Tahoma"/>
            <family val="2"/>
          </rPr>
          <t>If there is no betterment, this box will be blank.</t>
        </r>
        <r>
          <rPr>
            <sz val="9"/>
            <color indexed="81"/>
            <rFont val="Tahoma"/>
            <family val="2"/>
          </rPr>
          <t xml:space="preserve">
</t>
        </r>
      </text>
    </comment>
    <comment ref="H27" authorId="1" shapeId="0" xr:uid="{0486626E-162A-41ED-8A7B-4449BC404FCB}">
      <text>
        <r>
          <rPr>
            <b/>
            <sz val="9"/>
            <color indexed="81"/>
            <rFont val="Tahoma"/>
            <family val="2"/>
          </rPr>
          <t>Total engineering if no betterment, otherwise this is the State's portion.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Robert G. Lee</author>
  </authors>
  <commentList>
    <comment ref="F38" authorId="0" shapeId="0" xr:uid="{00000000-0006-0000-0500-000001000000}">
      <text>
        <r>
          <rPr>
            <b/>
            <sz val="9"/>
            <color indexed="81"/>
            <rFont val="Tahoma"/>
            <family val="2"/>
          </rPr>
          <t>Enter T or R in col H and the calculation will be entered in the proper col.</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Robert G. Lee</author>
  </authors>
  <commentList>
    <comment ref="F36" authorId="0" shapeId="0" xr:uid="{00000000-0006-0000-0600-000001000000}">
      <text>
        <r>
          <rPr>
            <b/>
            <sz val="9"/>
            <color indexed="81"/>
            <rFont val="Tahoma"/>
            <family val="2"/>
          </rPr>
          <t>Enter T or R for the calculation to be done in the proper column.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Robert G. Lee</author>
  </authors>
  <commentList>
    <comment ref="H19" authorId="0" shapeId="0" xr:uid="{00000000-0006-0000-0800-000001000000}">
      <text>
        <r>
          <rPr>
            <b/>
            <sz val="9"/>
            <color indexed="81"/>
            <rFont val="Tahoma"/>
            <family val="2"/>
          </rPr>
          <t>Enter T or R for the calculation to be done in the correct column.</t>
        </r>
        <r>
          <rPr>
            <sz val="9"/>
            <color indexed="81"/>
            <rFont val="Tahoma"/>
            <family val="2"/>
          </rPr>
          <t xml:space="preserve">
</t>
        </r>
      </text>
    </comment>
    <comment ref="H33" authorId="0" shapeId="0" xr:uid="{00000000-0006-0000-0800-000002000000}">
      <text>
        <r>
          <rPr>
            <b/>
            <sz val="9"/>
            <color indexed="81"/>
            <rFont val="Tahoma"/>
            <family val="2"/>
          </rPr>
          <t>Enter T or R for the calculation to occur in the correct column.</t>
        </r>
        <r>
          <rPr>
            <sz val="9"/>
            <color indexed="81"/>
            <rFont val="Tahoma"/>
            <family val="2"/>
          </rPr>
          <t xml:space="preserve">
</t>
        </r>
      </text>
    </comment>
  </commentList>
</comments>
</file>

<file path=xl/sharedStrings.xml><?xml version="1.0" encoding="utf-8"?>
<sst xmlns="http://schemas.openxmlformats.org/spreadsheetml/2006/main" count="458" uniqueCount="286">
  <si>
    <t>County:</t>
  </si>
  <si>
    <t>Date:</t>
  </si>
  <si>
    <t>Name of Utility:</t>
  </si>
  <si>
    <t>Address:</t>
  </si>
  <si>
    <t>NAME</t>
  </si>
  <si>
    <t>TITLE</t>
  </si>
  <si>
    <t>Number of calendar days from beginning to completion or work, including cleanup:</t>
  </si>
  <si>
    <t>If the Utility is regulated by a State or Federal Agency, please list the Agency:</t>
  </si>
  <si>
    <t>(</t>
  </si>
  <si>
    <t>)</t>
  </si>
  <si>
    <t>(a)</t>
  </si>
  <si>
    <t>(d)</t>
  </si>
  <si>
    <t>(e)</t>
  </si>
  <si>
    <t>IN-KIND</t>
  </si>
  <si>
    <t>BETTERMENT</t>
  </si>
  <si>
    <t>$</t>
  </si>
  <si>
    <t>3.</t>
  </si>
  <si>
    <t>Less Other Credit (If Applicable)</t>
  </si>
  <si>
    <t>4.</t>
  </si>
  <si>
    <t>(If not 100% State Reimbursable</t>
  </si>
  <si>
    <r>
      <t>ITEM 1</t>
    </r>
    <r>
      <rPr>
        <b/>
        <sz val="12"/>
        <rFont val="Times New Roman"/>
        <family val="1"/>
      </rPr>
      <t xml:space="preserve"> - RIGHT OF WAY ACQUISITION COSTS</t>
    </r>
  </si>
  <si>
    <t>a.</t>
  </si>
  <si>
    <t>Labor (Appraisal by utility employees)</t>
  </si>
  <si>
    <t>Classification</t>
  </si>
  <si>
    <t>Rate</t>
  </si>
  <si>
    <t>Hours</t>
  </si>
  <si>
    <t>Amount</t>
  </si>
  <si>
    <t>Other</t>
  </si>
  <si>
    <t>Subtotal Labor Cost</t>
  </si>
  <si>
    <t>Additive Factor (Ins., overhead, etc.)</t>
  </si>
  <si>
    <t>Additive Factor times Subtotal Labor Cost</t>
  </si>
  <si>
    <t>Total Labor Cost for Appraisal</t>
  </si>
  <si>
    <t>b.</t>
  </si>
  <si>
    <t>Equipment</t>
  </si>
  <si>
    <t>Size/Type</t>
  </si>
  <si>
    <t>No.</t>
  </si>
  <si>
    <t>Total Equipment Cost</t>
  </si>
  <si>
    <t>c.</t>
  </si>
  <si>
    <t>Miscellaneous Expenses</t>
  </si>
  <si>
    <t>Recording Costs</t>
  </si>
  <si>
    <t>Deed Costs</t>
  </si>
  <si>
    <t>Independent Appraisers</t>
  </si>
  <si>
    <t>(Description)</t>
  </si>
  <si>
    <t>Total Miscellaneous Expense</t>
  </si>
  <si>
    <t>d.</t>
  </si>
  <si>
    <t>TOTAL RIGHT-OF-WAY ACQUISITION COST</t>
  </si>
  <si>
    <t>NOTE: The utility shall submit above costs for prior State approval and be able to justify amounts</t>
  </si>
  <si>
    <t>recorded.  Sound valuation and acquisition practices shall be followed including use of adequate</t>
  </si>
  <si>
    <t>and formal appraisals of record.</t>
  </si>
  <si>
    <r>
      <t>ITEM 2</t>
    </r>
    <r>
      <rPr>
        <b/>
        <sz val="12"/>
        <rFont val="Times New Roman"/>
        <family val="1"/>
      </rPr>
      <t xml:space="preserve"> - ENGINEERING COSTS, ALL PHASES (COMPANY EMPLOYEES)</t>
    </r>
  </si>
  <si>
    <t xml:space="preserve">a. </t>
  </si>
  <si>
    <t>Labor</t>
  </si>
  <si>
    <t>Bare Labor</t>
  </si>
  <si>
    <t>Concept</t>
  </si>
  <si>
    <t>Construction</t>
  </si>
  <si>
    <t>Hrs.</t>
  </si>
  <si>
    <t>Additive Factor</t>
  </si>
  <si>
    <t>(Ins. overhead, etc.)</t>
  </si>
  <si>
    <t>Total Labor Cost for Engineering</t>
  </si>
  <si>
    <t>Item</t>
  </si>
  <si>
    <t>TOTALS (2a, 2b  2c)</t>
  </si>
  <si>
    <t>GRAND TOTAL ENGINEERING COST</t>
  </si>
  <si>
    <t>NOTE: If a Consultant Engineer is utilized, discard sheets 4 and 5 and substitute the appropriate</t>
  </si>
  <si>
    <t>sheet(s) from the previously approved Utility - Consultant Engineering Agreement.</t>
  </si>
  <si>
    <r>
      <t>ITEM 3</t>
    </r>
    <r>
      <rPr>
        <b/>
        <sz val="12"/>
        <rFont val="Times New Roman"/>
        <family val="1"/>
      </rPr>
      <t xml:space="preserve"> -IN-KIND CONSTRUCTION COSTS  - WORK BY COMPANY FORCES</t>
    </r>
  </si>
  <si>
    <t>Temporary</t>
  </si>
  <si>
    <t>Relocated</t>
  </si>
  <si>
    <t>Facility</t>
  </si>
  <si>
    <t>Total Labor Cost</t>
  </si>
  <si>
    <t>Materials (Major Items)</t>
  </si>
  <si>
    <t>T</t>
  </si>
  <si>
    <t>OR</t>
  </si>
  <si>
    <t>R</t>
  </si>
  <si>
    <t>Subtotal Material Cost</t>
  </si>
  <si>
    <t>Handling Cost</t>
  </si>
  <si>
    <t>Total Material Cost</t>
  </si>
  <si>
    <t>SUBTOTAL CONSTRUCTION COSTS</t>
  </si>
  <si>
    <t>(3a, 3b &amp; 3c)</t>
  </si>
  <si>
    <r>
      <t>ITEM 4</t>
    </r>
    <r>
      <rPr>
        <b/>
        <sz val="12"/>
        <rFont val="Times New Roman"/>
        <family val="1"/>
      </rPr>
      <t xml:space="preserve"> -BETTERMENT CONSTRUCTION COSTS  - WORK BY COMPANY FORCES</t>
    </r>
  </si>
  <si>
    <r>
      <t>ITEM 5</t>
    </r>
    <r>
      <rPr>
        <b/>
        <sz val="12"/>
        <rFont val="Times New Roman"/>
        <family val="1"/>
      </rPr>
      <t xml:space="preserve"> -CONSTRUCTION ESTIMATE</t>
    </r>
  </si>
  <si>
    <t xml:space="preserve"> (WORK TO BE DONE BY LOW BID CONTRACT)</t>
  </si>
  <si>
    <t>Total Estimated "In-Kind" Construction Cost</t>
  </si>
  <si>
    <r>
      <t xml:space="preserve">ITEM 6 </t>
    </r>
    <r>
      <rPr>
        <b/>
        <sz val="12"/>
        <rFont val="Times New Roman"/>
        <family val="1"/>
      </rPr>
      <t>- SALVAGE CREDIT</t>
    </r>
  </si>
  <si>
    <t>If salvage credit is allowed, check one or both of the following statements.</t>
  </si>
  <si>
    <t>Salvage to inventory credit is allowed on a temporary and/or replaced facility.</t>
  </si>
  <si>
    <t>Salvage for sale or scrap credit is allowed on a temporary and/or replaced facility.</t>
  </si>
  <si>
    <t>(1)</t>
  </si>
  <si>
    <t>Salvage to Inventory Credit</t>
  </si>
  <si>
    <t>Temporary Facilities (Credit at stock price less 10% for use)</t>
  </si>
  <si>
    <t>Replaced Facilities (Credit at stock price or consistent with utility practice)</t>
  </si>
  <si>
    <t>or</t>
  </si>
  <si>
    <t>Value</t>
  </si>
  <si>
    <t xml:space="preserve"> Total Salvage to Inventory Credit</t>
  </si>
  <si>
    <t>(2)</t>
  </si>
  <si>
    <t>Salvage for Sale or Scrap Credit (Actual value to be determined at sale and invoice</t>
  </si>
  <si>
    <t>adjusted accordingly)</t>
  </si>
  <si>
    <t>Estimated</t>
  </si>
  <si>
    <t>SUBTOTAL SALVAGE CREDIT (1 &amp; 2)</t>
  </si>
  <si>
    <t>TOTAL SALVAGE CREDIT</t>
  </si>
  <si>
    <t>(Line 2 on Summary Sheet)</t>
  </si>
  <si>
    <t>If salvage credit is not allowed, check one or both of the following statements.</t>
  </si>
  <si>
    <t>No salvage credit is allowed as the salvage/removal cost exceeds the salvage value.</t>
  </si>
  <si>
    <t>The temporary and/or replaced facilitate to be abandoned in place.</t>
  </si>
  <si>
    <t>If expired service life credit (accrued depreciation) on a major facility is due the State,</t>
  </si>
  <si>
    <t>please attach a copy of the calculations.  This does not apply to service, distribution or</t>
  </si>
  <si>
    <t xml:space="preserve">transmission lines.  It does apply to substations, pumping stations, filtration plants, </t>
  </si>
  <si>
    <t>power plants, etc.</t>
  </si>
  <si>
    <t>(Line 4A divided by Line 4B) times 100%</t>
  </si>
  <si>
    <t xml:space="preserve">Total In-kind Cost </t>
  </si>
  <si>
    <t>State's Pro Rata Share of Costs</t>
  </si>
  <si>
    <t>Total Estimated Construction Cost</t>
  </si>
  <si>
    <t>Total Estimated Engineering Costs</t>
  </si>
  <si>
    <t>2. State pays prorated construction costs and prorated engineering costs for relocation with betterment.</t>
  </si>
  <si>
    <t>(Line 10 on Summary Sheet)</t>
  </si>
  <si>
    <t>(Line 5 on Summary Sheet)</t>
  </si>
  <si>
    <t>1. State pays 100% of construction cost and 100% of engineering cost for in-kind relocation.</t>
  </si>
  <si>
    <t>City</t>
  </si>
  <si>
    <t>million dollars for the calendar year preceding the proposed relocation.</t>
  </si>
  <si>
    <t>Autauga</t>
  </si>
  <si>
    <t>Choctaw</t>
  </si>
  <si>
    <t>Clarke</t>
  </si>
  <si>
    <t>Monroe</t>
  </si>
  <si>
    <t>Washington</t>
  </si>
  <si>
    <t>Wilcox</t>
  </si>
  <si>
    <t>Baldwin</t>
  </si>
  <si>
    <t>Conecuh</t>
  </si>
  <si>
    <t>Escambia</t>
  </si>
  <si>
    <t>Mobile</t>
  </si>
  <si>
    <t>Barbour</t>
  </si>
  <si>
    <t>Coffee</t>
  </si>
  <si>
    <t>Covington</t>
  </si>
  <si>
    <t>Crenshaw</t>
  </si>
  <si>
    <t>Dale</t>
  </si>
  <si>
    <t>Geneva</t>
  </si>
  <si>
    <t>Henry</t>
  </si>
  <si>
    <t>Houston</t>
  </si>
  <si>
    <t>Pike</t>
  </si>
  <si>
    <t>Bullock</t>
  </si>
  <si>
    <t>Butler</t>
  </si>
  <si>
    <t>Dallas</t>
  </si>
  <si>
    <t>Elmore</t>
  </si>
  <si>
    <t>Lee</t>
  </si>
  <si>
    <t>Lowndes</t>
  </si>
  <si>
    <t>Macon</t>
  </si>
  <si>
    <t>Montgomery</t>
  </si>
  <si>
    <t>Russell</t>
  </si>
  <si>
    <t>Fayette</t>
  </si>
  <si>
    <t>Greene</t>
  </si>
  <si>
    <t>Lamar</t>
  </si>
  <si>
    <t>Marion</t>
  </si>
  <si>
    <t>Pickens</t>
  </si>
  <si>
    <t>Walker</t>
  </si>
  <si>
    <t>Winston</t>
  </si>
  <si>
    <t>Bibb</t>
  </si>
  <si>
    <t>Chilton</t>
  </si>
  <si>
    <t>Perry</t>
  </si>
  <si>
    <t>Sumter</t>
  </si>
  <si>
    <t>Tuscaloosa</t>
  </si>
  <si>
    <t>Colbert</t>
  </si>
  <si>
    <t>Franklin</t>
  </si>
  <si>
    <t>Lawrence</t>
  </si>
  <si>
    <t>Limestone</t>
  </si>
  <si>
    <t>Morgan</t>
  </si>
  <si>
    <t>Cherokee</t>
  </si>
  <si>
    <t>Cullman</t>
  </si>
  <si>
    <t>Etowah</t>
  </si>
  <si>
    <t>Jackson</t>
  </si>
  <si>
    <t>Madison</t>
  </si>
  <si>
    <t>Marshall</t>
  </si>
  <si>
    <t>Blount</t>
  </si>
  <si>
    <t>Jefferson</t>
  </si>
  <si>
    <t>Shelby</t>
  </si>
  <si>
    <t>St Clair</t>
  </si>
  <si>
    <t>Calhoun</t>
  </si>
  <si>
    <t>Chambers</t>
  </si>
  <si>
    <t>Clay</t>
  </si>
  <si>
    <t>Cleburne</t>
  </si>
  <si>
    <t>Coosa</t>
  </si>
  <si>
    <t>Randolph</t>
  </si>
  <si>
    <t>Talladega</t>
  </si>
  <si>
    <t>Tallapoosa</t>
  </si>
  <si>
    <t>Hale</t>
  </si>
  <si>
    <t>Lauderdale</t>
  </si>
  <si>
    <t>Marengo</t>
  </si>
  <si>
    <t>DeKalb</t>
  </si>
  <si>
    <t>State</t>
  </si>
  <si>
    <t>Zip</t>
  </si>
  <si>
    <t>(Please list the name, address and telephone number of the Utility's representative in responsible charge of work if different from above):</t>
  </si>
  <si>
    <t>ADDRESS (If different from above):</t>
  </si>
  <si>
    <t>Telephone</t>
  </si>
  <si>
    <t>Project:</t>
  </si>
  <si>
    <t>AL</t>
  </si>
  <si>
    <t>Temporary Facility</t>
  </si>
  <si>
    <t>Removal &amp; Salvage</t>
  </si>
  <si>
    <t>GROSS TOTAL IN-KIND CONSTRUCTION COST (Line 1A on Summary Sheet)</t>
  </si>
  <si>
    <t>Number of calendar days from receipt of Notice to Proceed to beginning of relocation:</t>
  </si>
  <si>
    <t xml:space="preserve">The gross receipts of this Utility ( </t>
  </si>
  <si>
    <t>did,</t>
  </si>
  <si>
    <t>(b)</t>
  </si>
  <si>
    <t>(c)</t>
  </si>
  <si>
    <t>SUMMARY OF RELOCATION COSTS</t>
  </si>
  <si>
    <t>IN-KIND ESTIMATE</t>
  </si>
  <si>
    <t>ESTIMATE INCLUDING BETTERMENT</t>
  </si>
  <si>
    <t>1.</t>
  </si>
  <si>
    <t>Gross Estimated Construction Cost Only</t>
  </si>
  <si>
    <t>2.</t>
  </si>
  <si>
    <t>Less Salvage Credit (Show as zero if none)</t>
  </si>
  <si>
    <t>Utility's Pro Rata Share of Costs</t>
  </si>
  <si>
    <t xml:space="preserve"> FOR UTILITY</t>
  </si>
  <si>
    <t>Total Right-of-Way Acquisition Cost</t>
  </si>
  <si>
    <t>please list accordingly)</t>
  </si>
  <si>
    <t>Utility's Share of (Const.+ Eng. + ROW) Costs</t>
  </si>
  <si>
    <t>(Utility's Share 5B x Line 7)</t>
  </si>
  <si>
    <t>Total Cost Including Betterment</t>
  </si>
  <si>
    <t>did not exceed two hundred fifty (250)</t>
  </si>
  <si>
    <t>Qnty</t>
  </si>
  <si>
    <t>Relocated Facility</t>
  </si>
  <si>
    <t>Miles/ Hours</t>
  </si>
  <si>
    <t>Unit Cost</t>
  </si>
  <si>
    <t>Design</t>
  </si>
  <si>
    <t>MI/Hours</t>
  </si>
  <si>
    <t xml:space="preserve">Miscellaneous Expenses (Per Diem, meals, etc. </t>
  </si>
  <si>
    <t>BID ITEM</t>
  </si>
  <si>
    <t>ITEM NO.</t>
  </si>
  <si>
    <t>QUANTITY</t>
  </si>
  <si>
    <t>UNIT PRICE</t>
  </si>
  <si>
    <t>TOTAL</t>
  </si>
  <si>
    <t>Total Estimated "Betterment " Construction Cost</t>
  </si>
  <si>
    <t>Right-of-Way or Easement Cost (Property Only)</t>
  </si>
  <si>
    <t>Hrs</t>
  </si>
  <si>
    <t>GROSS TOTAL BETTERMENT CONSTRUCTION COST (Line 1B on Summary Sheet)</t>
  </si>
  <si>
    <r>
      <t xml:space="preserve">To print all sheets, select the first sheet tab with a left mouse click, hold down the SHIFT Key and then select the last tab.  </t>
    </r>
    <r>
      <rPr>
        <sz val="10"/>
        <color rgb="FFFF0000"/>
        <rFont val="Arial"/>
        <family val="2"/>
      </rPr>
      <t>IF YOU DON'T UNSELECT THE SHEETS BEFORE ENTERING NEW DATA, WHATEVER IS ENTERED IN A CELL IN THE FIRST SHEET WILL BE ENTERED IN THAT CELL ON ALL SHEETS, so be careful.</t>
    </r>
  </si>
  <si>
    <t>To Deselect the sheet tabs, click on the first tab on the left and then hold down the SHIFT key and select the first tab again.</t>
  </si>
  <si>
    <t>I did not make a Form out of the file, because you may need to add rows for additional data.</t>
  </si>
  <si>
    <t>I have tried to check for errors in calculation, but I may have missed something.  Let me know if you find errors or have a suggestion to improve the spreadsheet.</t>
  </si>
  <si>
    <t xml:space="preserve">There are numerous places where columns are summed with the AUTOSUM function.  If you add rows at the bottom of a series of rows and the calculation doesn't seem to be correct, there may be a row that was left out.  Click on the cell with the total and then in the dialogue box on top of the that shows the range of cells included.  It will draw a box around the cells that are included in the sum.  If a row(s) are not included, grab the corner of the box and drag it down to include all desired rows. </t>
  </si>
  <si>
    <r>
      <t xml:space="preserve">To clear data from the form, highlight the cells that you want to erase and right click the mouse and select clear contents.  This will remove the data but not remove the formulas.  DON’T CLEAR THE TOTAL COLUMNS, JUST THE QUANTITY &amp; UNIT PRICE.  </t>
    </r>
    <r>
      <rPr>
        <sz val="10"/>
        <color rgb="FFFF0000"/>
        <rFont val="Arial"/>
        <family val="2"/>
      </rPr>
      <t>Try to avoid deleting anything.</t>
    </r>
  </si>
  <si>
    <t>(100% - Line 6)</t>
  </si>
  <si>
    <t>A Consultant Engineer will be used</t>
  </si>
  <si>
    <t>If yes enter amount of Eng Agreement</t>
  </si>
  <si>
    <t>Additional ROW is Required</t>
  </si>
  <si>
    <t>If no, eliminate Page 3</t>
  </si>
  <si>
    <t>The project has Betterment:</t>
  </si>
  <si>
    <t>(Y/N)</t>
  </si>
  <si>
    <t>NOTE: The ALDOT and the FHWA Division Administrator shall have the right to inspect recovered materials prior to disposal by sale or scrap.  This requirement shall be satisfied by the company giving two weeks written notice to the State of Alabama or oral notice followed by written confirmatino of the time and place the materials will be available for inspection.  This notice is the responsibility of the company and it may be held accountable for full value of materials disposed of without notice.</t>
  </si>
  <si>
    <t>Submitted By:</t>
  </si>
  <si>
    <t>TELEPHONE</t>
  </si>
  <si>
    <t>% Handling Cost</t>
  </si>
  <si>
    <t>% Additive Factor</t>
  </si>
  <si>
    <t>Miles/Hrs</t>
  </si>
  <si>
    <t>Utility's Pro Rata Share of Construction</t>
  </si>
  <si>
    <t>PAGE 1</t>
  </si>
  <si>
    <t>PAGE 2</t>
  </si>
  <si>
    <t>If something does not fit on one page, you can adjust the margins or under print options make the selection for it to fit on one page.</t>
  </si>
  <si>
    <t>Printing</t>
  </si>
  <si>
    <t>PAGE 3</t>
  </si>
  <si>
    <t>If you make a mistake the Undo Arrow is very helpful to put things back the way they were.  If things go really wrong, you can exit the file without saving and start over.</t>
  </si>
  <si>
    <t>Note:</t>
  </si>
  <si>
    <t>On Pages 8 &amp; 9 are calculations for Temporary or Relocated.  You will need to enter "T" or "R" to perform the calculation.</t>
  </si>
  <si>
    <t>Supt</t>
  </si>
  <si>
    <t>SUV</t>
  </si>
  <si>
    <t>Mini PU</t>
  </si>
  <si>
    <t>Supv</t>
  </si>
  <si>
    <t>Crew Leader</t>
  </si>
  <si>
    <t>Operatior</t>
  </si>
  <si>
    <t>Pipefitter</t>
  </si>
  <si>
    <t>N</t>
  </si>
  <si>
    <t>EST COST*</t>
  </si>
  <si>
    <t>The main goal of the form is to produce In-Kind &amp; Betterment Totals that can be transferred directly into the #2 or #3 agreement forms.  If there is betterment, the Prorata shares for ALDOT &amp; the Utility are calculated from the In-Kind and Betterment Estimates.  To keep the percentages the same, the ROW cost is also prorated.</t>
  </si>
  <si>
    <t>Totals</t>
  </si>
  <si>
    <t>If no, eliminate Pages 11 &amp; 12</t>
  </si>
  <si>
    <t xml:space="preserve">There is salvage value </t>
  </si>
  <si>
    <t>(If yes, substitute sheets from Engineering Agreement for Pages 4 &amp; 5)</t>
  </si>
  <si>
    <t>List the following totals on Page 2 of the SAHD No. 2 or No. 3 Agreement</t>
  </si>
  <si>
    <t>#3 Agree w/ betterment may have additional cost for E &amp; I and Labor Additive</t>
  </si>
  <si>
    <t>To use your TEMPLATE, Open Excel &amp; Create a NEW FILE.  You have a choice of FEATURED or PERSONAL.  Pick PERSONAL and the TEMPLATE that you just created should appear.  Click on it and it will create a new blank file to use.  Name the new file after the Project  &amp; Utility.  The filename will be in the footer of each sheet.</t>
  </si>
  <si>
    <t>I suggest that you save this file as a TEMPLATE and name it U-10 Form.  Then you can open Excel and create a new file using the template.</t>
  </si>
  <si>
    <t>I have entered Comments for some of the cells to aid in filling out the form.  In time if they become annoying, right click on the cell and select DELETE COMMENT.</t>
  </si>
  <si>
    <r>
      <t xml:space="preserve">YOU SHOULD NOT HAVE TO FILL OUT PAGE 2.  (with the exception of </t>
    </r>
    <r>
      <rPr>
        <u/>
        <sz val="10"/>
        <rFont val="Arial"/>
        <family val="2"/>
      </rPr>
      <t>other</t>
    </r>
    <r>
      <rPr>
        <sz val="10"/>
        <rFont val="Arial"/>
        <family val="2"/>
      </rPr>
      <t xml:space="preserve"> credit).</t>
    </r>
  </si>
  <si>
    <r>
      <t xml:space="preserve">If you need additional rows to enter data, </t>
    </r>
    <r>
      <rPr>
        <b/>
        <sz val="10"/>
        <rFont val="Arial"/>
        <family val="2"/>
      </rPr>
      <t>copy</t>
    </r>
    <r>
      <rPr>
        <sz val="10"/>
        <rFont val="Arial"/>
        <family val="2"/>
      </rPr>
      <t xml:space="preserve"> a row in the area that you are working in.  Click the row where you want to add and use insert a new row and right click and select Insert copied cells.</t>
    </r>
  </si>
  <si>
    <t>Measure</t>
  </si>
  <si>
    <t>(Blank unless betterment is included.)</t>
  </si>
  <si>
    <r>
      <t>(A)</t>
    </r>
    <r>
      <rPr>
        <b/>
        <vertAlign val="superscript"/>
        <sz val="18"/>
        <rFont val="Arial"/>
        <family val="2"/>
      </rPr>
      <t>1</t>
    </r>
  </si>
  <si>
    <r>
      <t>(B)</t>
    </r>
    <r>
      <rPr>
        <b/>
        <vertAlign val="superscript"/>
        <sz val="18"/>
        <rFont val="Arial"/>
        <family val="2"/>
      </rPr>
      <t>2</t>
    </r>
  </si>
  <si>
    <t>Notes:</t>
  </si>
  <si>
    <t>Pro Rata Eng Cost (5B x Line 6, if betterment)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</si>
</sst>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lt;=9999999]###\-####;\(###\)\ ###\-####"/>
    <numFmt numFmtId="165" formatCode="[$-409]mmmm\ d\,\ yyyy;@"/>
  </numFmts>
  <fonts count="27" x14ac:knownFonts="1">
    <font>
      <sz val="10"/>
      <name val="Arial"/>
    </font>
    <font>
      <b/>
      <sz val="10"/>
      <name val="Arial"/>
      <family val="2"/>
    </font>
    <font>
      <sz val="10"/>
      <name val="Arial"/>
      <family val="2"/>
    </font>
    <font>
      <sz val="12"/>
      <name val="Arial"/>
      <family val="2"/>
    </font>
    <font>
      <sz val="11"/>
      <name val="Arial"/>
      <family val="2"/>
    </font>
    <font>
      <u/>
      <sz val="10"/>
      <name val="Arial"/>
      <family val="2"/>
    </font>
    <font>
      <sz val="8"/>
      <name val="Arial"/>
      <family val="2"/>
    </font>
    <font>
      <b/>
      <sz val="12"/>
      <name val="Times New Roman"/>
      <family val="1"/>
    </font>
    <font>
      <sz val="10"/>
      <name val="Times New Roman"/>
      <family val="1"/>
    </font>
    <font>
      <sz val="12"/>
      <name val="Times New Roman"/>
      <family val="1"/>
    </font>
    <font>
      <sz val="10"/>
      <name val="Arial"/>
      <family val="2"/>
    </font>
    <font>
      <u/>
      <sz val="12"/>
      <name val="Arial"/>
      <family val="2"/>
    </font>
    <font>
      <b/>
      <sz val="10"/>
      <name val="Arial"/>
      <family val="2"/>
    </font>
    <font>
      <b/>
      <u/>
      <sz val="10"/>
      <name val="Arial"/>
      <family val="2"/>
    </font>
    <font>
      <b/>
      <sz val="11"/>
      <name val="Arial"/>
      <family val="2"/>
    </font>
    <font>
      <b/>
      <sz val="12"/>
      <name val="Arial"/>
      <family val="2"/>
    </font>
    <font>
      <sz val="10"/>
      <name val="Arial"/>
      <family val="2"/>
    </font>
    <font>
      <b/>
      <sz val="18"/>
      <name val="Arial"/>
      <family val="2"/>
    </font>
    <font>
      <sz val="18"/>
      <name val="Arial"/>
      <family val="2"/>
    </font>
    <font>
      <sz val="10"/>
      <color rgb="FFFF0000"/>
      <name val="Arial"/>
      <family val="2"/>
    </font>
    <font>
      <u/>
      <sz val="11"/>
      <name val="Arial"/>
      <family val="2"/>
    </font>
    <font>
      <sz val="9"/>
      <color indexed="81"/>
      <name val="Tahoma"/>
      <family val="2"/>
    </font>
    <font>
      <b/>
      <sz val="9"/>
      <color indexed="81"/>
      <name val="Tahoma"/>
      <family val="2"/>
    </font>
    <font>
      <b/>
      <sz val="14"/>
      <name val="Times New Roman"/>
      <family val="1"/>
    </font>
    <font>
      <sz val="8"/>
      <color rgb="FF000000"/>
      <name val="Segoe UI"/>
      <family val="2"/>
    </font>
    <font>
      <sz val="11"/>
      <name val="Times New Roman"/>
      <family val="1"/>
    </font>
    <font>
      <b/>
      <vertAlign val="superscript"/>
      <sz val="18"/>
      <name val="Arial"/>
      <family val="2"/>
    </font>
  </fonts>
  <fills count="11">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2"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cellStyleXfs>
  <cellXfs count="466">
    <xf numFmtId="0" fontId="0" fillId="0" borderId="0" xfId="0"/>
    <xf numFmtId="0" fontId="3" fillId="0" borderId="0" xfId="0" applyFont="1"/>
    <xf numFmtId="0" fontId="0" fillId="0" borderId="0" xfId="0" applyAlignment="1"/>
    <xf numFmtId="0" fontId="0" fillId="0" borderId="0" xfId="0" applyBorder="1"/>
    <xf numFmtId="0" fontId="5" fillId="0" borderId="0" xfId="0" applyFont="1"/>
    <xf numFmtId="0" fontId="6" fillId="0" borderId="0" xfId="0" applyFont="1" applyAlignment="1">
      <alignment horizontal="centerContinuous"/>
    </xf>
    <xf numFmtId="0" fontId="6" fillId="0" borderId="0" xfId="0" applyFont="1" applyAlignment="1">
      <alignment horizontal="centerContinuous" vertical="top"/>
    </xf>
    <xf numFmtId="0" fontId="9" fillId="0" borderId="0" xfId="0" applyFont="1" applyAlignment="1"/>
    <xf numFmtId="0" fontId="8" fillId="0" borderId="0" xfId="0" applyFont="1" applyAlignment="1"/>
    <xf numFmtId="0" fontId="8" fillId="0" borderId="0" xfId="0" applyFont="1"/>
    <xf numFmtId="0" fontId="5" fillId="0" borderId="0" xfId="0" applyFont="1" applyAlignment="1">
      <alignment horizontal="centerContinuous"/>
    </xf>
    <xf numFmtId="0" fontId="11" fillId="0" borderId="0" xfId="0" applyFont="1"/>
    <xf numFmtId="0" fontId="10" fillId="0" borderId="0" xfId="0" applyFont="1"/>
    <xf numFmtId="0" fontId="10" fillId="0" borderId="0" xfId="0" applyFont="1" applyBorder="1"/>
    <xf numFmtId="0" fontId="10" fillId="0" borderId="1" xfId="0" applyFont="1" applyBorder="1"/>
    <xf numFmtId="0" fontId="10" fillId="0" borderId="0" xfId="0" applyFont="1" applyAlignment="1">
      <alignment horizontal="right"/>
    </xf>
    <xf numFmtId="0" fontId="12" fillId="0" borderId="0" xfId="0" applyFont="1"/>
    <xf numFmtId="0" fontId="10" fillId="0" borderId="0" xfId="0" applyFont="1" applyAlignment="1">
      <alignment horizontal="center"/>
    </xf>
    <xf numFmtId="0" fontId="10" fillId="2" borderId="0" xfId="0" applyFont="1" applyFill="1"/>
    <xf numFmtId="0" fontId="10" fillId="2" borderId="0" xfId="0" applyFont="1" applyFill="1" applyAlignment="1">
      <alignment horizontal="right"/>
    </xf>
    <xf numFmtId="0" fontId="10" fillId="0" borderId="0" xfId="0" applyFont="1" applyAlignment="1">
      <alignment horizontal="centerContinuous"/>
    </xf>
    <xf numFmtId="0" fontId="12" fillId="2" borderId="0" xfId="0" applyFont="1" applyFill="1"/>
    <xf numFmtId="0" fontId="12" fillId="0" borderId="0" xfId="0" applyFont="1" applyFill="1"/>
    <xf numFmtId="0" fontId="10" fillId="0" borderId="2" xfId="0" applyFont="1" applyBorder="1"/>
    <xf numFmtId="0" fontId="10" fillId="0" borderId="2" xfId="0" applyFont="1" applyBorder="1" applyAlignment="1">
      <alignment horizontal="center"/>
    </xf>
    <xf numFmtId="0" fontId="10" fillId="0" borderId="0" xfId="0" applyFont="1" applyAlignment="1">
      <alignment horizontal="left"/>
    </xf>
    <xf numFmtId="0" fontId="10" fillId="0" borderId="0" xfId="0" applyFont="1" applyAlignment="1"/>
    <xf numFmtId="0" fontId="10" fillId="2" borderId="0" xfId="0" applyFont="1" applyFill="1" applyBorder="1"/>
    <xf numFmtId="0" fontId="14" fillId="0" borderId="0" xfId="0" applyFont="1"/>
    <xf numFmtId="0" fontId="4" fillId="0" borderId="0" xfId="0" applyFont="1"/>
    <xf numFmtId="0" fontId="0" fillId="0" borderId="1" xfId="0" applyBorder="1"/>
    <xf numFmtId="0" fontId="10" fillId="0" borderId="0" xfId="0" applyFont="1" applyBorder="1" applyAlignment="1">
      <alignment horizontal="right"/>
    </xf>
    <xf numFmtId="0" fontId="10" fillId="0" borderId="0" xfId="0" applyFont="1" applyFill="1" applyBorder="1"/>
    <xf numFmtId="0" fontId="0" fillId="2" borderId="0" xfId="0" applyFill="1"/>
    <xf numFmtId="0" fontId="0" fillId="0" borderId="0" xfId="0" applyFill="1"/>
    <xf numFmtId="0" fontId="10" fillId="0" borderId="0" xfId="0" applyFont="1" applyFill="1" applyAlignment="1">
      <alignment horizontal="right"/>
    </xf>
    <xf numFmtId="0" fontId="10" fillId="0" borderId="0" xfId="0" applyFont="1" applyFill="1"/>
    <xf numFmtId="0" fontId="0" fillId="0" borderId="2" xfId="0" applyBorder="1"/>
    <xf numFmtId="0" fontId="1" fillId="2" borderId="0" xfId="0" applyFont="1" applyFill="1"/>
    <xf numFmtId="0" fontId="6" fillId="0" borderId="0" xfId="0" applyFont="1"/>
    <xf numFmtId="0" fontId="1" fillId="0" borderId="0" xfId="0" applyFont="1"/>
    <xf numFmtId="0" fontId="4" fillId="0" borderId="0" xfId="0" applyFont="1" applyAlignment="1">
      <alignment horizontal="right"/>
    </xf>
    <xf numFmtId="0" fontId="0" fillId="0" borderId="2" xfId="0" applyFill="1" applyBorder="1"/>
    <xf numFmtId="0" fontId="7" fillId="0" borderId="0" xfId="0" applyFont="1"/>
    <xf numFmtId="0" fontId="0" fillId="0" borderId="0" xfId="0" applyAlignment="1">
      <alignment horizontal="right"/>
    </xf>
    <xf numFmtId="0" fontId="5" fillId="0" borderId="0" xfId="0" applyFont="1" applyAlignment="1">
      <alignment horizontal="center"/>
    </xf>
    <xf numFmtId="0" fontId="5" fillId="0" borderId="0" xfId="0" applyFont="1" applyAlignment="1"/>
    <xf numFmtId="0" fontId="0" fillId="0" borderId="0" xfId="0" quotePrefix="1"/>
    <xf numFmtId="4" fontId="10" fillId="0" borderId="0" xfId="0" applyNumberFormat="1" applyFont="1" applyBorder="1"/>
    <xf numFmtId="4" fontId="1" fillId="2" borderId="1" xfId="0" applyNumberFormat="1" applyFont="1" applyFill="1" applyBorder="1"/>
    <xf numFmtId="0" fontId="10" fillId="0" borderId="0" xfId="0" applyFont="1" applyBorder="1" applyAlignment="1">
      <alignment horizontal="center"/>
    </xf>
    <xf numFmtId="0" fontId="10" fillId="0" borderId="0" xfId="0" applyFont="1" applyBorder="1" applyAlignment="1">
      <alignment horizontal="left"/>
    </xf>
    <xf numFmtId="0" fontId="10" fillId="2" borderId="0" xfId="0" applyFont="1" applyFill="1" applyBorder="1" applyAlignment="1">
      <alignment horizontal="right"/>
    </xf>
    <xf numFmtId="0" fontId="10" fillId="0" borderId="1" xfId="0" applyFont="1" applyBorder="1" applyProtection="1">
      <protection locked="0"/>
    </xf>
    <xf numFmtId="44" fontId="10" fillId="0" borderId="1" xfId="1" applyFont="1" applyBorder="1" applyProtection="1">
      <protection locked="0"/>
    </xf>
    <xf numFmtId="0" fontId="10" fillId="0" borderId="1" xfId="0" applyFont="1" applyBorder="1" applyAlignment="1" applyProtection="1">
      <alignment horizontal="center"/>
      <protection locked="0"/>
    </xf>
    <xf numFmtId="0" fontId="0" fillId="0" borderId="1" xfId="0" applyBorder="1" applyProtection="1">
      <protection locked="0"/>
    </xf>
    <xf numFmtId="0" fontId="0" fillId="0" borderId="0" xfId="0" applyBorder="1" applyProtection="1">
      <protection locked="0"/>
    </xf>
    <xf numFmtId="4" fontId="0" fillId="0" borderId="0" xfId="0" applyNumberFormat="1"/>
    <xf numFmtId="0" fontId="0" fillId="0" borderId="1" xfId="0" applyBorder="1" applyAlignment="1" applyProtection="1">
      <alignment horizontal="center"/>
      <protection locked="0"/>
    </xf>
    <xf numFmtId="0" fontId="2" fillId="0" borderId="0" xfId="0" applyFont="1"/>
    <xf numFmtId="0" fontId="2" fillId="0" borderId="1" xfId="0" applyFont="1" applyBorder="1" applyProtection="1">
      <protection locked="0"/>
    </xf>
    <xf numFmtId="0" fontId="2" fillId="0" borderId="0" xfId="0" applyFont="1" applyBorder="1" applyAlignment="1" applyProtection="1">
      <alignment horizontal="centerContinuous"/>
      <protection locked="0"/>
    </xf>
    <xf numFmtId="4" fontId="15" fillId="0" borderId="0" xfId="0" applyNumberFormat="1" applyFont="1" applyFill="1" applyBorder="1"/>
    <xf numFmtId="43" fontId="10" fillId="0" borderId="1" xfId="3" applyFont="1" applyBorder="1" applyProtection="1">
      <protection locked="0"/>
    </xf>
    <xf numFmtId="43" fontId="10" fillId="0" borderId="0" xfId="3" applyFont="1"/>
    <xf numFmtId="0" fontId="2" fillId="0" borderId="0" xfId="0" applyFont="1" applyFill="1"/>
    <xf numFmtId="0" fontId="1" fillId="0" borderId="0" xfId="0" applyNumberFormat="1" applyFont="1" applyFill="1" applyAlignment="1">
      <alignment horizontal="center"/>
    </xf>
    <xf numFmtId="43" fontId="0" fillId="0" borderId="0" xfId="3" applyFont="1"/>
    <xf numFmtId="44" fontId="10" fillId="0" borderId="1" xfId="1" applyFont="1" applyFill="1" applyBorder="1"/>
    <xf numFmtId="0" fontId="1" fillId="0" borderId="0" xfId="0" applyFont="1" applyFill="1" applyAlignment="1">
      <alignment horizontal="right"/>
    </xf>
    <xf numFmtId="44" fontId="4" fillId="0" borderId="1" xfId="1" applyFont="1" applyBorder="1" applyProtection="1">
      <protection locked="0"/>
    </xf>
    <xf numFmtId="44" fontId="4" fillId="0" borderId="0" xfId="1" applyFont="1"/>
    <xf numFmtId="44" fontId="4" fillId="0" borderId="1" xfId="1" applyFont="1" applyFill="1" applyBorder="1" applyProtection="1"/>
    <xf numFmtId="44" fontId="4" fillId="0" borderId="0" xfId="1" applyFont="1" applyBorder="1" applyProtection="1">
      <protection locked="0"/>
    </xf>
    <xf numFmtId="0" fontId="3" fillId="0" borderId="1" xfId="0" applyFont="1" applyBorder="1" applyAlignment="1" applyProtection="1">
      <alignment horizontal="center"/>
      <protection locked="0"/>
    </xf>
    <xf numFmtId="0" fontId="10" fillId="0" borderId="0" xfId="0" applyFont="1" applyBorder="1" applyAlignment="1" applyProtection="1">
      <alignment horizontal="left"/>
      <protection locked="0"/>
    </xf>
    <xf numFmtId="0" fontId="3" fillId="0" borderId="1" xfId="0" applyFont="1" applyBorder="1" applyAlignment="1" applyProtection="1">
      <protection locked="0"/>
    </xf>
    <xf numFmtId="0" fontId="3" fillId="0" borderId="0" xfId="0" applyFont="1" applyBorder="1" applyAlignment="1" applyProtection="1">
      <protection locked="0"/>
    </xf>
    <xf numFmtId="0" fontId="10" fillId="0" borderId="0" xfId="0" applyFont="1" applyBorder="1" applyAlignment="1" applyProtection="1">
      <alignment horizontal="center"/>
      <protection locked="0"/>
    </xf>
    <xf numFmtId="0" fontId="2" fillId="0" borderId="0" xfId="0" applyFont="1" applyBorder="1" applyAlignment="1"/>
    <xf numFmtId="0" fontId="4" fillId="0" borderId="0" xfId="0" applyFont="1" applyBorder="1" applyAlignment="1">
      <alignment horizontal="left"/>
    </xf>
    <xf numFmtId="0" fontId="3" fillId="0" borderId="0" xfId="0" applyFont="1" applyBorder="1" applyAlignment="1" applyProtection="1">
      <alignment horizontal="center"/>
      <protection locked="0"/>
    </xf>
    <xf numFmtId="0" fontId="9" fillId="0" borderId="1" xfId="0" applyFont="1" applyBorder="1" applyAlignment="1">
      <alignment horizontal="center"/>
    </xf>
    <xf numFmtId="0" fontId="0" fillId="0" borderId="0" xfId="0" applyBorder="1" applyAlignment="1"/>
    <xf numFmtId="0" fontId="2" fillId="0" borderId="12" xfId="0" applyFont="1" applyBorder="1" applyAlignment="1"/>
    <xf numFmtId="0" fontId="4" fillId="0" borderId="0" xfId="0" applyFont="1" applyBorder="1" applyAlignment="1">
      <alignment horizontal="left" wrapText="1"/>
    </xf>
    <xf numFmtId="0" fontId="4" fillId="0" borderId="12" xfId="0" applyFont="1" applyBorder="1"/>
    <xf numFmtId="0" fontId="9" fillId="0" borderId="10" xfId="0" applyFont="1" applyBorder="1" applyAlignment="1">
      <alignment horizontal="center"/>
    </xf>
    <xf numFmtId="0" fontId="4" fillId="0" borderId="9" xfId="0" applyFont="1" applyBorder="1"/>
    <xf numFmtId="0" fontId="0" fillId="0" borderId="10" xfId="0" applyBorder="1"/>
    <xf numFmtId="0" fontId="4" fillId="0" borderId="12" xfId="0" applyFont="1" applyBorder="1" applyAlignment="1">
      <alignment horizontal="left"/>
    </xf>
    <xf numFmtId="0" fontId="10" fillId="0" borderId="1" xfId="0" applyFont="1" applyBorder="1" applyAlignment="1">
      <alignment horizontal="center"/>
    </xf>
    <xf numFmtId="0" fontId="6" fillId="0" borderId="1" xfId="0" applyFont="1" applyBorder="1" applyAlignment="1">
      <alignment horizontal="center"/>
    </xf>
    <xf numFmtId="0" fontId="10" fillId="0" borderId="1" xfId="0" applyFont="1" applyBorder="1" applyAlignment="1">
      <alignment horizontal="centerContinuous"/>
    </xf>
    <xf numFmtId="0" fontId="10" fillId="0" borderId="0" xfId="0" applyFont="1" applyBorder="1" applyProtection="1">
      <protection locked="0"/>
    </xf>
    <xf numFmtId="44" fontId="10" fillId="0" borderId="1" xfId="1" applyFont="1" applyBorder="1"/>
    <xf numFmtId="44" fontId="10" fillId="0" borderId="10" xfId="1" applyFont="1" applyBorder="1"/>
    <xf numFmtId="0" fontId="2" fillId="5" borderId="0" xfId="0" applyFont="1" applyFill="1"/>
    <xf numFmtId="0" fontId="12" fillId="5" borderId="0" xfId="0" applyFont="1" applyFill="1"/>
    <xf numFmtId="0" fontId="10" fillId="5" borderId="0" xfId="0" applyFont="1" applyFill="1"/>
    <xf numFmtId="0" fontId="10" fillId="5" borderId="0" xfId="0" applyFont="1" applyFill="1" applyBorder="1"/>
    <xf numFmtId="0" fontId="1" fillId="5" borderId="0" xfId="0" applyFont="1" applyFill="1"/>
    <xf numFmtId="0" fontId="0" fillId="5" borderId="0" xfId="0" applyFill="1"/>
    <xf numFmtId="0" fontId="1" fillId="0" borderId="0" xfId="0" applyFont="1" applyFill="1" applyBorder="1"/>
    <xf numFmtId="0" fontId="1" fillId="4" borderId="0" xfId="0" applyFont="1" applyFill="1" applyBorder="1" applyAlignment="1">
      <alignment horizontal="center"/>
    </xf>
    <xf numFmtId="0" fontId="2" fillId="4" borderId="13" xfId="0" applyFont="1" applyFill="1" applyBorder="1" applyAlignment="1" applyProtection="1">
      <alignment horizontal="center"/>
      <protection locked="0"/>
    </xf>
    <xf numFmtId="0" fontId="2" fillId="0" borderId="1" xfId="0" applyFont="1" applyBorder="1" applyAlignment="1">
      <alignment horizontal="center"/>
    </xf>
    <xf numFmtId="0" fontId="0" fillId="0" borderId="0" xfId="0" applyAlignment="1">
      <alignment horizontal="center"/>
    </xf>
    <xf numFmtId="0" fontId="10" fillId="7" borderId="11" xfId="0" applyFont="1" applyFill="1" applyBorder="1"/>
    <xf numFmtId="0" fontId="10" fillId="7" borderId="5" xfId="0" applyFont="1" applyFill="1" applyBorder="1" applyAlignment="1">
      <alignment horizontal="centerContinuous"/>
    </xf>
    <xf numFmtId="0" fontId="10" fillId="7" borderId="8" xfId="0" applyFont="1" applyFill="1" applyBorder="1"/>
    <xf numFmtId="0" fontId="10" fillId="7" borderId="9" xfId="0" applyFont="1" applyFill="1" applyBorder="1"/>
    <xf numFmtId="0" fontId="2" fillId="7" borderId="1" xfId="0" applyFont="1" applyFill="1" applyBorder="1" applyAlignment="1">
      <alignment horizontal="centerContinuous"/>
    </xf>
    <xf numFmtId="0" fontId="5" fillId="7" borderId="1" xfId="0" applyFont="1" applyFill="1" applyBorder="1" applyAlignment="1">
      <alignment horizontal="centerContinuous"/>
    </xf>
    <xf numFmtId="0" fontId="10" fillId="7" borderId="1" xfId="0" applyFont="1" applyFill="1" applyBorder="1" applyAlignment="1">
      <alignment horizontal="centerContinuous"/>
    </xf>
    <xf numFmtId="0" fontId="10" fillId="7" borderId="10" xfId="0" applyFont="1" applyFill="1" applyBorder="1"/>
    <xf numFmtId="0" fontId="5" fillId="0" borderId="0" xfId="0" applyFont="1" applyBorder="1" applyAlignment="1">
      <alignment horizontal="center"/>
    </xf>
    <xf numFmtId="0" fontId="2" fillId="0" borderId="0" xfId="0" applyFont="1" applyBorder="1" applyAlignment="1">
      <alignment horizontal="center"/>
    </xf>
    <xf numFmtId="44" fontId="10" fillId="0" borderId="0" xfId="1" applyFont="1" applyBorder="1"/>
    <xf numFmtId="4" fontId="10" fillId="0" borderId="0" xfId="0" applyNumberFormat="1" applyFont="1" applyFill="1" applyBorder="1"/>
    <xf numFmtId="44" fontId="10" fillId="0" borderId="2" xfId="1" applyFont="1" applyBorder="1"/>
    <xf numFmtId="0" fontId="10" fillId="0" borderId="12" xfId="0" applyFont="1" applyFill="1" applyBorder="1" applyAlignment="1">
      <alignment horizontal="centerContinuous"/>
    </xf>
    <xf numFmtId="0" fontId="2" fillId="4" borderId="13" xfId="0" applyFont="1" applyFill="1" applyBorder="1" applyAlignment="1" applyProtection="1">
      <alignment horizontal="right"/>
      <protection locked="0"/>
    </xf>
    <xf numFmtId="44" fontId="2" fillId="0" borderId="1" xfId="1" applyFont="1" applyBorder="1"/>
    <xf numFmtId="44" fontId="0" fillId="0" borderId="0" xfId="1" applyFont="1"/>
    <xf numFmtId="44" fontId="10" fillId="5" borderId="1" xfId="1" applyFont="1" applyFill="1" applyBorder="1"/>
    <xf numFmtId="44" fontId="1" fillId="5" borderId="1" xfId="1" applyFont="1" applyFill="1" applyBorder="1"/>
    <xf numFmtId="0" fontId="0" fillId="0" borderId="12" xfId="0" applyBorder="1"/>
    <xf numFmtId="44" fontId="10" fillId="0" borderId="1" xfId="1" applyFont="1" applyFill="1" applyBorder="1" applyProtection="1">
      <protection locked="0"/>
    </xf>
    <xf numFmtId="44" fontId="10" fillId="0" borderId="0" xfId="1" applyFont="1"/>
    <xf numFmtId="44" fontId="10" fillId="2" borderId="1" xfId="1" applyFont="1" applyFill="1" applyBorder="1"/>
    <xf numFmtId="44" fontId="0" fillId="0" borderId="1" xfId="1" applyFont="1" applyBorder="1"/>
    <xf numFmtId="44" fontId="0" fillId="0" borderId="1" xfId="1" applyFont="1" applyBorder="1" applyProtection="1">
      <protection locked="0"/>
    </xf>
    <xf numFmtId="0" fontId="13" fillId="0" borderId="0" xfId="0" applyFont="1" applyAlignment="1">
      <alignment horizontal="center"/>
    </xf>
    <xf numFmtId="0" fontId="10" fillId="0" borderId="1" xfId="0" applyFont="1" applyBorder="1" applyAlignment="1" applyProtection="1">
      <alignment horizontal="right" indent="2"/>
      <protection locked="0"/>
    </xf>
    <xf numFmtId="0" fontId="10" fillId="0" borderId="0" xfId="0" applyFont="1" applyAlignment="1">
      <alignment horizontal="right" indent="2"/>
    </xf>
    <xf numFmtId="44" fontId="10" fillId="0" borderId="1" xfId="1" applyFont="1" applyBorder="1" applyAlignment="1">
      <alignment horizontal="right" indent="2"/>
    </xf>
    <xf numFmtId="10" fontId="0" fillId="0" borderId="0" xfId="2" applyNumberFormat="1" applyFont="1" applyAlignment="1">
      <alignment horizontal="center"/>
    </xf>
    <xf numFmtId="10" fontId="4" fillId="0" borderId="0" xfId="2" applyNumberFormat="1" applyFont="1" applyBorder="1" applyAlignment="1">
      <alignment horizontal="center"/>
    </xf>
    <xf numFmtId="44" fontId="10" fillId="0" borderId="0" xfId="1" applyFont="1" applyBorder="1" applyProtection="1">
      <protection locked="0"/>
    </xf>
    <xf numFmtId="0" fontId="10" fillId="0" borderId="0" xfId="0" applyFont="1" applyBorder="1" applyAlignment="1" applyProtection="1">
      <alignment horizontal="right" indent="2"/>
      <protection locked="0"/>
    </xf>
    <xf numFmtId="0" fontId="2" fillId="0" borderId="0" xfId="0" applyFont="1" applyBorder="1" applyAlignment="1" applyProtection="1">
      <alignment horizontal="center" wrapText="1"/>
      <protection locked="0"/>
    </xf>
    <xf numFmtId="44" fontId="10" fillId="0" borderId="0" xfId="1" applyFont="1" applyBorder="1" applyAlignment="1" applyProtection="1">
      <alignment horizontal="center"/>
      <protection locked="0"/>
    </xf>
    <xf numFmtId="44" fontId="10" fillId="0" borderId="0" xfId="1" applyFont="1" applyBorder="1" applyAlignment="1">
      <alignment horizontal="right" indent="2"/>
    </xf>
    <xf numFmtId="44" fontId="0" fillId="0" borderId="0" xfId="1" applyFont="1" applyBorder="1"/>
    <xf numFmtId="0" fontId="3" fillId="0" borderId="0" xfId="0" applyFont="1" applyAlignment="1">
      <alignment horizontal="center"/>
    </xf>
    <xf numFmtId="44" fontId="1" fillId="2" borderId="1" xfId="1" applyFont="1" applyFill="1" applyBorder="1"/>
    <xf numFmtId="44" fontId="1" fillId="0" borderId="0" xfId="1" applyFont="1"/>
    <xf numFmtId="44" fontId="1" fillId="0" borderId="0" xfId="1" applyFont="1" applyFill="1"/>
    <xf numFmtId="44" fontId="1" fillId="2" borderId="1" xfId="1" applyFont="1" applyFill="1" applyBorder="1" applyProtection="1">
      <protection locked="0"/>
    </xf>
    <xf numFmtId="44" fontId="0" fillId="0" borderId="0" xfId="0" applyNumberFormat="1"/>
    <xf numFmtId="44" fontId="10" fillId="0" borderId="0" xfId="0" applyNumberFormat="1" applyFont="1" applyBorder="1"/>
    <xf numFmtId="0" fontId="10" fillId="0" borderId="1" xfId="0" applyFont="1" applyBorder="1" applyAlignment="1">
      <alignment horizontal="center"/>
    </xf>
    <xf numFmtId="0" fontId="9" fillId="0" borderId="1" xfId="0" applyFont="1" applyBorder="1" applyAlignment="1">
      <alignment horizontal="center"/>
    </xf>
    <xf numFmtId="0" fontId="9" fillId="0" borderId="1" xfId="0" applyFont="1" applyBorder="1" applyAlignment="1" applyProtection="1">
      <alignment horizontal="center"/>
      <protection locked="0"/>
    </xf>
    <xf numFmtId="0" fontId="3" fillId="0" borderId="0" xfId="0" applyFont="1" applyBorder="1" applyAlignment="1" applyProtection="1">
      <alignment horizontal="center"/>
      <protection locked="0"/>
    </xf>
    <xf numFmtId="44" fontId="9" fillId="0" borderId="1" xfId="1" applyFont="1" applyBorder="1" applyAlignment="1" applyProtection="1">
      <alignment horizontal="center"/>
      <protection locked="0"/>
    </xf>
    <xf numFmtId="0" fontId="0" fillId="0" borderId="1" xfId="0" applyBorder="1" applyAlignment="1">
      <alignment horizontal="center"/>
    </xf>
    <xf numFmtId="0" fontId="10" fillId="0" borderId="0" xfId="0" applyFont="1" applyBorder="1" applyAlignment="1" applyProtection="1">
      <alignment horizontal="center"/>
      <protection locked="0"/>
    </xf>
    <xf numFmtId="0" fontId="12" fillId="2" borderId="0" xfId="0" applyFont="1" applyFill="1" applyBorder="1"/>
    <xf numFmtId="10" fontId="10" fillId="0" borderId="0" xfId="2" applyNumberFormat="1" applyFont="1" applyBorder="1" applyAlignment="1" applyProtection="1">
      <alignment horizontal="center"/>
      <protection locked="0"/>
    </xf>
    <xf numFmtId="44" fontId="12" fillId="0" borderId="0" xfId="1" applyFont="1" applyAlignment="1">
      <alignment horizontal="center"/>
    </xf>
    <xf numFmtId="0" fontId="1" fillId="0" borderId="0" xfId="0" applyFont="1" applyAlignment="1">
      <alignment vertical="top"/>
    </xf>
    <xf numFmtId="0" fontId="1" fillId="0" borderId="0" xfId="0" applyFont="1" applyAlignment="1">
      <alignment horizontal="left" vertical="top"/>
    </xf>
    <xf numFmtId="0" fontId="10" fillId="0" borderId="0" xfId="0" applyFont="1" applyAlignment="1">
      <alignment vertical="center"/>
    </xf>
    <xf numFmtId="0" fontId="8" fillId="0" borderId="0" xfId="0" applyFont="1" applyAlignment="1">
      <alignment horizontal="right"/>
    </xf>
    <xf numFmtId="0" fontId="3" fillId="0" borderId="0" xfId="0" applyFont="1" applyBorder="1" applyAlignment="1" applyProtection="1">
      <alignment horizontal="right"/>
      <protection locked="0"/>
    </xf>
    <xf numFmtId="0" fontId="10" fillId="0" borderId="0" xfId="0" applyFont="1" applyBorder="1" applyAlignment="1" applyProtection="1">
      <alignment horizontal="right"/>
      <protection locked="0"/>
    </xf>
    <xf numFmtId="0" fontId="3" fillId="0" borderId="1" xfId="0" applyFont="1" applyBorder="1" applyAlignment="1" applyProtection="1">
      <alignment horizontal="right"/>
      <protection locked="0"/>
    </xf>
    <xf numFmtId="0" fontId="2" fillId="0" borderId="0" xfId="0" applyFont="1" applyBorder="1" applyAlignment="1">
      <alignment horizontal="right"/>
    </xf>
    <xf numFmtId="0" fontId="2" fillId="0" borderId="0" xfId="0" applyFont="1" applyBorder="1" applyAlignment="1" applyProtection="1">
      <alignment horizontal="right"/>
      <protection locked="0"/>
    </xf>
    <xf numFmtId="0" fontId="1" fillId="0" borderId="0" xfId="0" applyFont="1" applyAlignment="1">
      <alignment horizontal="right" vertical="top"/>
    </xf>
    <xf numFmtId="0" fontId="10" fillId="0" borderId="9" xfId="0" applyFont="1" applyBorder="1"/>
    <xf numFmtId="0" fontId="10" fillId="0" borderId="1" xfId="0" applyFont="1" applyBorder="1" applyAlignment="1">
      <alignment horizontal="right" indent="2"/>
    </xf>
    <xf numFmtId="0" fontId="10" fillId="0" borderId="1" xfId="0" applyFont="1" applyBorder="1" applyAlignment="1">
      <alignment horizontal="right"/>
    </xf>
    <xf numFmtId="0" fontId="10" fillId="0" borderId="1" xfId="0" applyFont="1" applyBorder="1" applyAlignment="1">
      <alignment horizontal="center"/>
    </xf>
    <xf numFmtId="0" fontId="10" fillId="0" borderId="1" xfId="0" applyFont="1" applyBorder="1" applyAlignment="1" applyProtection="1">
      <alignment horizontal="center"/>
      <protection locked="0"/>
    </xf>
    <xf numFmtId="0" fontId="10" fillId="0" borderId="0" xfId="0" applyFont="1" applyAlignment="1">
      <alignment horizontal="center"/>
    </xf>
    <xf numFmtId="0" fontId="2" fillId="0" borderId="1" xfId="0" applyFont="1" applyBorder="1" applyAlignment="1">
      <alignment horizontal="center"/>
    </xf>
    <xf numFmtId="0" fontId="10" fillId="0" borderId="0" xfId="0" applyFont="1" applyBorder="1" applyAlignment="1">
      <alignment horizontal="left"/>
    </xf>
    <xf numFmtId="0" fontId="2" fillId="0" borderId="0" xfId="0" applyFont="1" applyAlignment="1">
      <alignment horizontal="center"/>
    </xf>
    <xf numFmtId="0" fontId="2" fillId="0" borderId="0" xfId="0" applyFont="1" applyBorder="1"/>
    <xf numFmtId="0" fontId="17" fillId="0" borderId="0" xfId="0" applyFont="1" applyAlignment="1">
      <alignment horizontal="center"/>
    </xf>
    <xf numFmtId="0" fontId="18" fillId="0" borderId="0" xfId="0" applyFont="1"/>
    <xf numFmtId="0" fontId="1" fillId="0" borderId="14" xfId="0" applyFont="1" applyBorder="1" applyAlignment="1">
      <alignment horizontal="center" vertical="center" wrapText="1"/>
    </xf>
    <xf numFmtId="0" fontId="13" fillId="0" borderId="0" xfId="0" applyFont="1" applyBorder="1" applyAlignment="1">
      <alignment horizontal="center"/>
    </xf>
    <xf numFmtId="0" fontId="13" fillId="0" borderId="0" xfId="0" applyFont="1" applyAlignment="1">
      <alignment horizontal="center" vertical="center" wrapText="1"/>
    </xf>
    <xf numFmtId="0" fontId="2" fillId="0" borderId="0" xfId="0" applyFont="1" applyAlignment="1">
      <alignment horizontal="right"/>
    </xf>
    <xf numFmtId="4" fontId="2" fillId="0" borderId="0" xfId="0" applyNumberFormat="1" applyFont="1" applyBorder="1" applyProtection="1">
      <protection locked="0"/>
    </xf>
    <xf numFmtId="9" fontId="2" fillId="0" borderId="0" xfId="2" applyFont="1" applyBorder="1"/>
    <xf numFmtId="10" fontId="2" fillId="3" borderId="1" xfId="2" applyNumberFormat="1" applyFont="1" applyFill="1" applyBorder="1" applyAlignment="1">
      <alignment horizontal="center"/>
    </xf>
    <xf numFmtId="0" fontId="1" fillId="0" borderId="0" xfId="0" applyFont="1" applyFill="1" applyAlignment="1">
      <alignment horizontal="center"/>
    </xf>
    <xf numFmtId="0" fontId="2" fillId="0" borderId="16" xfId="0" applyFont="1" applyBorder="1"/>
    <xf numFmtId="43" fontId="2" fillId="0" borderId="0" xfId="3" applyFont="1" applyFill="1" applyBorder="1"/>
    <xf numFmtId="4" fontId="2" fillId="0" borderId="0" xfId="0" applyNumberFormat="1" applyFont="1" applyBorder="1"/>
    <xf numFmtId="44" fontId="4" fillId="0" borderId="15" xfId="1" applyFont="1" applyBorder="1" applyAlignment="1">
      <alignment horizontal="center"/>
    </xf>
    <xf numFmtId="0" fontId="2" fillId="0" borderId="16" xfId="0" applyFont="1" applyBorder="1" applyAlignment="1">
      <alignment horizontal="center"/>
    </xf>
    <xf numFmtId="0" fontId="2" fillId="0" borderId="0" xfId="0" applyNumberFormat="1" applyFont="1" applyFill="1" applyAlignment="1">
      <alignment horizontal="center"/>
    </xf>
    <xf numFmtId="43" fontId="0" fillId="0" borderId="0" xfId="0" applyNumberFormat="1"/>
    <xf numFmtId="0" fontId="1" fillId="7" borderId="4" xfId="0" applyFont="1" applyFill="1" applyBorder="1" applyAlignment="1">
      <alignment horizontal="center" vertical="center"/>
    </xf>
    <xf numFmtId="0" fontId="1" fillId="7" borderId="15" xfId="0" applyFont="1" applyFill="1" applyBorder="1" applyAlignment="1">
      <alignment horizontal="center"/>
    </xf>
    <xf numFmtId="0" fontId="4" fillId="0" borderId="0" xfId="0" applyFont="1" applyAlignment="1"/>
    <xf numFmtId="0" fontId="4" fillId="0" borderId="13" xfId="0" applyFont="1" applyBorder="1" applyAlignment="1">
      <alignment horizontal="center"/>
    </xf>
    <xf numFmtId="0" fontId="10" fillId="0" borderId="1" xfId="0" applyFont="1" applyBorder="1" applyAlignment="1">
      <alignment horizontal="center"/>
    </xf>
    <xf numFmtId="0" fontId="10" fillId="0" borderId="1" xfId="0" applyFont="1" applyBorder="1" applyAlignment="1" applyProtection="1">
      <alignment horizontal="center"/>
      <protection locked="0"/>
    </xf>
    <xf numFmtId="0" fontId="10" fillId="0" borderId="0" xfId="0" applyFont="1" applyAlignment="1">
      <alignment horizontal="center"/>
    </xf>
    <xf numFmtId="0" fontId="2" fillId="0" borderId="1" xfId="0" applyFont="1" applyBorder="1" applyAlignment="1">
      <alignment horizontal="center"/>
    </xf>
    <xf numFmtId="0" fontId="10" fillId="0" borderId="0" xfId="0" applyFont="1" applyBorder="1" applyAlignment="1" applyProtection="1">
      <alignment horizontal="center"/>
      <protection locked="0"/>
    </xf>
    <xf numFmtId="0" fontId="10" fillId="0" borderId="13" xfId="0" applyFont="1" applyBorder="1" applyAlignment="1">
      <alignment horizontal="center"/>
    </xf>
    <xf numFmtId="0" fontId="10" fillId="0" borderId="0" xfId="0" applyFont="1" applyBorder="1" applyAlignment="1">
      <alignment horizontal="center"/>
    </xf>
    <xf numFmtId="0" fontId="10" fillId="0" borderId="0" xfId="0" applyFont="1" applyBorder="1" applyAlignment="1" applyProtection="1">
      <protection locked="0"/>
    </xf>
    <xf numFmtId="0" fontId="2" fillId="0" borderId="7" xfId="0" applyFont="1" applyBorder="1" applyAlignment="1">
      <alignment horizontal="center"/>
    </xf>
    <xf numFmtId="0" fontId="2" fillId="0" borderId="1" xfId="0" applyFont="1" applyBorder="1" applyAlignment="1"/>
    <xf numFmtId="0" fontId="2" fillId="0" borderId="2" xfId="0" applyFont="1" applyBorder="1"/>
    <xf numFmtId="0" fontId="10" fillId="0" borderId="2" xfId="0" applyFont="1" applyBorder="1" applyAlignment="1" applyProtection="1">
      <protection locked="0"/>
    </xf>
    <xf numFmtId="0" fontId="2" fillId="0" borderId="0" xfId="0" applyFont="1" applyBorder="1" applyAlignment="1" applyProtection="1">
      <alignment wrapText="1"/>
      <protection locked="0"/>
    </xf>
    <xf numFmtId="0" fontId="0" fillId="0" borderId="13" xfId="0" applyBorder="1" applyAlignment="1" applyProtection="1">
      <alignment horizontal="center"/>
      <protection locked="0"/>
    </xf>
    <xf numFmtId="0" fontId="10" fillId="0" borderId="0" xfId="0" applyFont="1" applyBorder="1" applyAlignment="1"/>
    <xf numFmtId="0" fontId="2" fillId="0" borderId="13" xfId="0" applyFont="1" applyBorder="1" applyAlignment="1" applyProtection="1">
      <alignment horizontal="center" wrapText="1"/>
      <protection locked="0"/>
    </xf>
    <xf numFmtId="44" fontId="10" fillId="0" borderId="13" xfId="1" applyFont="1" applyBorder="1" applyAlignment="1" applyProtection="1">
      <protection locked="0"/>
    </xf>
    <xf numFmtId="44" fontId="10" fillId="0" borderId="13" xfId="1" applyFont="1" applyBorder="1"/>
    <xf numFmtId="0" fontId="10" fillId="0" borderId="13" xfId="0" applyFont="1" applyBorder="1" applyAlignment="1" applyProtection="1">
      <alignment horizontal="center"/>
      <protection locked="0"/>
    </xf>
    <xf numFmtId="44" fontId="2" fillId="0" borderId="0" xfId="1" applyFont="1" applyFill="1" applyBorder="1"/>
    <xf numFmtId="0" fontId="0" fillId="0" borderId="13" xfId="0" applyBorder="1" applyAlignment="1">
      <alignment horizontal="center"/>
    </xf>
    <xf numFmtId="0" fontId="2" fillId="0" borderId="13" xfId="0" applyFont="1" applyFill="1" applyBorder="1" applyAlignment="1" applyProtection="1">
      <alignment horizontal="center"/>
      <protection locked="0"/>
    </xf>
    <xf numFmtId="0" fontId="6" fillId="0" borderId="1" xfId="0" applyFont="1" applyBorder="1" applyAlignment="1">
      <alignment horizontal="center" vertical="center" wrapText="1"/>
    </xf>
    <xf numFmtId="44" fontId="10" fillId="0" borderId="13" xfId="1" applyFont="1" applyBorder="1" applyAlignment="1"/>
    <xf numFmtId="0" fontId="2" fillId="0" borderId="0" xfId="0" applyFont="1" applyBorder="1" applyAlignment="1" applyProtection="1">
      <alignment horizontal="left"/>
      <protection locked="0"/>
    </xf>
    <xf numFmtId="0" fontId="2" fillId="0" borderId="1" xfId="0" applyFont="1" applyBorder="1" applyAlignment="1">
      <alignment horizontal="center"/>
    </xf>
    <xf numFmtId="0" fontId="2" fillId="0" borderId="1"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0" fillId="0" borderId="0" xfId="0" applyBorder="1" applyAlignment="1">
      <alignment horizontal="center"/>
    </xf>
    <xf numFmtId="43" fontId="10" fillId="0" borderId="0" xfId="3" applyFont="1" applyBorder="1" applyProtection="1">
      <protection locked="0"/>
    </xf>
    <xf numFmtId="0" fontId="10" fillId="2" borderId="16" xfId="0" applyFont="1" applyFill="1" applyBorder="1" applyAlignment="1">
      <alignment horizontal="center"/>
    </xf>
    <xf numFmtId="0" fontId="1" fillId="2" borderId="4" xfId="0" applyFont="1" applyFill="1" applyBorder="1" applyAlignment="1">
      <alignment horizontal="center"/>
    </xf>
    <xf numFmtId="0" fontId="1" fillId="2" borderId="15" xfId="0" applyFont="1" applyFill="1" applyBorder="1" applyAlignment="1">
      <alignment horizontal="center"/>
    </xf>
    <xf numFmtId="0" fontId="10" fillId="0" borderId="13" xfId="0" applyFont="1" applyBorder="1"/>
    <xf numFmtId="0" fontId="10" fillId="0" borderId="12" xfId="0" applyFont="1" applyBorder="1" applyAlignment="1" applyProtection="1">
      <protection locked="0"/>
    </xf>
    <xf numFmtId="0" fontId="2" fillId="0" borderId="10" xfId="0" applyFont="1" applyBorder="1" applyAlignment="1">
      <alignment horizontal="center"/>
    </xf>
    <xf numFmtId="44" fontId="10" fillId="0" borderId="10" xfId="1" applyFont="1" applyBorder="1" applyAlignment="1" applyProtection="1">
      <protection locked="0"/>
    </xf>
    <xf numFmtId="44" fontId="10" fillId="0" borderId="7" xfId="1" applyFont="1" applyBorder="1"/>
    <xf numFmtId="0" fontId="10" fillId="0" borderId="1" xfId="0" applyFont="1" applyBorder="1" applyAlignment="1" applyProtection="1">
      <alignment horizontal="right" indent="1"/>
      <protection locked="0"/>
    </xf>
    <xf numFmtId="10" fontId="10" fillId="0" borderId="1" xfId="2" applyNumberFormat="1" applyFont="1" applyBorder="1" applyAlignment="1" applyProtection="1">
      <protection locked="0"/>
    </xf>
    <xf numFmtId="0" fontId="10" fillId="4" borderId="6" xfId="0" applyFont="1" applyFill="1" applyBorder="1"/>
    <xf numFmtId="0" fontId="10" fillId="4" borderId="7" xfId="0" applyFont="1" applyFill="1" applyBorder="1"/>
    <xf numFmtId="0" fontId="11" fillId="0" borderId="0" xfId="0" applyFont="1" applyAlignment="1"/>
    <xf numFmtId="0" fontId="3" fillId="0" borderId="0" xfId="0" applyFont="1" applyBorder="1" applyAlignment="1"/>
    <xf numFmtId="0" fontId="3" fillId="0" borderId="0" xfId="0" applyFont="1" applyAlignment="1">
      <alignment vertical="center"/>
    </xf>
    <xf numFmtId="0" fontId="11" fillId="0" borderId="0" xfId="0" applyFont="1" applyAlignment="1">
      <alignment vertical="center"/>
    </xf>
    <xf numFmtId="10" fontId="10" fillId="0" borderId="0" xfId="2" applyNumberFormat="1" applyFont="1" applyFill="1" applyAlignment="1">
      <alignment horizontal="center"/>
    </xf>
    <xf numFmtId="0" fontId="10" fillId="9" borderId="0" xfId="0" applyFont="1" applyFill="1"/>
    <xf numFmtId="0" fontId="10" fillId="9" borderId="0" xfId="0" applyFont="1" applyFill="1" applyBorder="1"/>
    <xf numFmtId="44" fontId="10" fillId="9" borderId="0" xfId="1" applyFont="1" applyFill="1"/>
    <xf numFmtId="0" fontId="0" fillId="9" borderId="0" xfId="0" applyFill="1"/>
    <xf numFmtId="44" fontId="1" fillId="9" borderId="13" xfId="0" applyNumberFormat="1" applyFont="1" applyFill="1" applyBorder="1"/>
    <xf numFmtId="0" fontId="1" fillId="9" borderId="0" xfId="0" applyFont="1" applyFill="1"/>
    <xf numFmtId="0" fontId="1" fillId="9" borderId="0" xfId="0" applyFont="1" applyFill="1" applyBorder="1"/>
    <xf numFmtId="44" fontId="0" fillId="9" borderId="0" xfId="0" applyNumberFormat="1" applyFill="1"/>
    <xf numFmtId="0" fontId="10" fillId="9" borderId="0" xfId="0" applyFont="1" applyFill="1" applyAlignment="1">
      <alignment horizontal="right"/>
    </xf>
    <xf numFmtId="0" fontId="10" fillId="9" borderId="0" xfId="0" applyFont="1" applyFill="1" applyBorder="1" applyAlignment="1">
      <alignment horizontal="right"/>
    </xf>
    <xf numFmtId="0" fontId="12" fillId="10" borderId="0" xfId="0" applyFont="1" applyFill="1"/>
    <xf numFmtId="0" fontId="10" fillId="10" borderId="0" xfId="0" applyFont="1" applyFill="1"/>
    <xf numFmtId="44" fontId="1" fillId="9" borderId="1" xfId="1" applyFont="1" applyFill="1" applyBorder="1" applyAlignment="1">
      <alignment horizontal="right"/>
    </xf>
    <xf numFmtId="44" fontId="1" fillId="9" borderId="1" xfId="1" applyFont="1" applyFill="1" applyBorder="1"/>
    <xf numFmtId="0" fontId="0" fillId="0" borderId="0" xfId="0" applyBorder="1" applyAlignment="1" applyProtection="1">
      <protection locked="0"/>
    </xf>
    <xf numFmtId="0" fontId="0" fillId="0" borderId="1" xfId="0" applyBorder="1" applyAlignment="1" applyProtection="1">
      <protection locked="0"/>
    </xf>
    <xf numFmtId="44" fontId="0" fillId="0" borderId="0" xfId="1" applyFont="1" applyBorder="1" applyAlignment="1" applyProtection="1">
      <alignment horizontal="center"/>
      <protection locked="0"/>
    </xf>
    <xf numFmtId="44" fontId="0" fillId="0" borderId="0" xfId="1" applyFont="1" applyBorder="1" applyAlignment="1">
      <alignment horizontal="center"/>
    </xf>
    <xf numFmtId="43" fontId="0" fillId="0" borderId="0" xfId="3" applyFont="1" applyBorder="1"/>
    <xf numFmtId="0" fontId="0" fillId="0" borderId="13" xfId="0" applyBorder="1" applyProtection="1">
      <protection locked="0"/>
    </xf>
    <xf numFmtId="44" fontId="0" fillId="0" borderId="13" xfId="1" applyFont="1" applyBorder="1" applyProtection="1">
      <protection locked="0"/>
    </xf>
    <xf numFmtId="44" fontId="1" fillId="0" borderId="1" xfId="1" applyFont="1" applyBorder="1"/>
    <xf numFmtId="44" fontId="4" fillId="0" borderId="3" xfId="1" applyFont="1" applyBorder="1" applyAlignment="1">
      <alignment horizontal="centerContinuous"/>
    </xf>
    <xf numFmtId="0" fontId="1" fillId="2" borderId="16" xfId="0" applyFont="1" applyFill="1" applyBorder="1" applyAlignment="1">
      <alignment horizontal="center"/>
    </xf>
    <xf numFmtId="0" fontId="19" fillId="0" borderId="0" xfId="0" applyFont="1"/>
    <xf numFmtId="165" fontId="9" fillId="0" borderId="0" xfId="0" applyNumberFormat="1" applyFont="1" applyBorder="1" applyAlignment="1" applyProtection="1">
      <protection locked="0"/>
    </xf>
    <xf numFmtId="0" fontId="6" fillId="0" borderId="0" xfId="0" applyFont="1" applyAlignment="1">
      <alignment horizontal="center"/>
    </xf>
    <xf numFmtId="44" fontId="4" fillId="0" borderId="1" xfId="1" applyFont="1" applyFill="1" applyBorder="1"/>
    <xf numFmtId="0" fontId="2" fillId="0" borderId="0" xfId="0" applyFont="1" applyAlignment="1"/>
    <xf numFmtId="44" fontId="10" fillId="0" borderId="1" xfId="1" applyFont="1" applyBorder="1" applyAlignment="1"/>
    <xf numFmtId="0" fontId="10" fillId="0" borderId="11" xfId="0" applyFont="1" applyBorder="1"/>
    <xf numFmtId="0" fontId="10" fillId="0" borderId="12" xfId="0" applyFont="1" applyBorder="1"/>
    <xf numFmtId="0" fontId="10" fillId="0" borderId="12" xfId="0" applyFont="1" applyFill="1" applyBorder="1" applyAlignment="1">
      <alignment vertical="center"/>
    </xf>
    <xf numFmtId="0" fontId="2" fillId="0" borderId="12" xfId="0" applyFont="1" applyFill="1" applyBorder="1" applyAlignment="1">
      <alignment vertical="center"/>
    </xf>
    <xf numFmtId="0" fontId="0" fillId="0" borderId="8" xfId="0" applyBorder="1"/>
    <xf numFmtId="0" fontId="13" fillId="0" borderId="0" xfId="0" applyFont="1" applyAlignment="1">
      <alignment horizontal="center" vertical="center"/>
    </xf>
    <xf numFmtId="0" fontId="1" fillId="5" borderId="0" xfId="0" applyFont="1" applyFill="1" applyBorder="1" applyAlignment="1">
      <alignment horizontal="center"/>
    </xf>
    <xf numFmtId="0" fontId="1" fillId="5" borderId="0" xfId="0" applyFont="1" applyFill="1" applyAlignment="1">
      <alignment horizontal="center" vertical="center"/>
    </xf>
    <xf numFmtId="0" fontId="2" fillId="4" borderId="5" xfId="0" applyFont="1" applyFill="1" applyBorder="1" applyAlignment="1" applyProtection="1">
      <alignment horizontal="right"/>
      <protection locked="0"/>
    </xf>
    <xf numFmtId="0" fontId="2" fillId="4" borderId="1" xfId="0" applyFont="1" applyFill="1" applyBorder="1" applyAlignment="1" applyProtection="1">
      <alignment horizontal="right"/>
      <protection locked="0"/>
    </xf>
    <xf numFmtId="0" fontId="0" fillId="0" borderId="0" xfId="0" applyFill="1" applyBorder="1"/>
    <xf numFmtId="0" fontId="20" fillId="0" borderId="0" xfId="0" applyFont="1"/>
    <xf numFmtId="0" fontId="2" fillId="4" borderId="1" xfId="0" applyFont="1" applyFill="1" applyBorder="1" applyAlignment="1" applyProtection="1">
      <alignment horizontal="center"/>
      <protection locked="0"/>
    </xf>
    <xf numFmtId="44" fontId="4" fillId="0" borderId="1" xfId="1" applyFont="1" applyFill="1" applyBorder="1" applyAlignment="1">
      <alignment horizontal="center"/>
    </xf>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2" fillId="4" borderId="0" xfId="0" applyFont="1" applyFill="1" applyAlignment="1">
      <alignment vertical="center" wrapText="1"/>
    </xf>
    <xf numFmtId="0" fontId="1" fillId="0" borderId="0" xfId="0" applyFont="1" applyAlignment="1">
      <alignment horizontal="right"/>
    </xf>
    <xf numFmtId="0" fontId="1" fillId="0" borderId="0" xfId="0" applyFont="1" applyAlignment="1">
      <alignment vertical="center" wrapText="1"/>
    </xf>
    <xf numFmtId="0" fontId="10" fillId="0" borderId="6" xfId="0" applyFont="1" applyBorder="1" applyAlignment="1">
      <alignment horizontal="center"/>
    </xf>
    <xf numFmtId="0" fontId="10" fillId="0" borderId="6" xfId="0" applyFont="1" applyBorder="1" applyAlignment="1" applyProtection="1">
      <alignment horizontal="center"/>
      <protection locked="0"/>
    </xf>
    <xf numFmtId="0" fontId="10" fillId="0" borderId="9" xfId="0" applyFont="1" applyBorder="1" applyAlignment="1" applyProtection="1">
      <alignment horizontal="center"/>
      <protection locked="0"/>
    </xf>
    <xf numFmtId="0" fontId="3" fillId="0" borderId="1" xfId="0" applyFont="1" applyBorder="1" applyAlignment="1"/>
    <xf numFmtId="0" fontId="10" fillId="0" borderId="1" xfId="0" applyFont="1" applyBorder="1" applyAlignment="1">
      <alignment horizontal="left" indent="1"/>
    </xf>
    <xf numFmtId="0" fontId="10" fillId="4" borderId="7" xfId="0" applyFont="1" applyFill="1" applyBorder="1" applyAlignment="1">
      <alignment vertical="center"/>
    </xf>
    <xf numFmtId="0" fontId="2" fillId="0" borderId="0" xfId="0" applyFont="1" applyAlignment="1">
      <alignment horizontal="right" vertical="center"/>
    </xf>
    <xf numFmtId="0" fontId="1" fillId="0" borderId="0" xfId="0" applyFont="1" applyAlignment="1">
      <alignment horizontal="center"/>
    </xf>
    <xf numFmtId="0" fontId="9" fillId="0" borderId="0" xfId="0" applyFont="1" applyBorder="1" applyAlignment="1">
      <alignment horizontal="center"/>
    </xf>
    <xf numFmtId="44" fontId="14" fillId="3" borderId="3" xfId="1" applyFont="1" applyFill="1" applyBorder="1"/>
    <xf numFmtId="44" fontId="14" fillId="0" borderId="15" xfId="1" applyFont="1" applyBorder="1"/>
    <xf numFmtId="0" fontId="3" fillId="0" borderId="5" xfId="0" applyFont="1" applyBorder="1" applyAlignment="1">
      <alignment horizontal="center"/>
    </xf>
    <xf numFmtId="44" fontId="3" fillId="0" borderId="5" xfId="1" applyFont="1" applyBorder="1" applyAlignment="1">
      <alignment horizontal="center"/>
    </xf>
    <xf numFmtId="0" fontId="3" fillId="0" borderId="5" xfId="0" applyFont="1" applyBorder="1" applyAlignment="1">
      <alignment horizontal="right" indent="2"/>
    </xf>
    <xf numFmtId="0" fontId="3" fillId="0" borderId="5" xfId="0" applyFont="1" applyBorder="1" applyAlignment="1">
      <alignment horizontal="right"/>
    </xf>
    <xf numFmtId="0" fontId="10" fillId="0" borderId="5" xfId="0" applyFont="1" applyBorder="1"/>
    <xf numFmtId="0" fontId="10" fillId="0" borderId="1" xfId="0" applyFont="1" applyBorder="1" applyAlignment="1" applyProtection="1">
      <alignment horizontal="center"/>
      <protection locked="0"/>
    </xf>
    <xf numFmtId="0" fontId="10" fillId="0" borderId="13" xfId="0" applyFont="1" applyBorder="1" applyAlignment="1" applyProtection="1">
      <alignment horizontal="center"/>
      <protection locked="0"/>
    </xf>
    <xf numFmtId="44" fontId="14" fillId="9" borderId="0" xfId="1" applyFont="1" applyFill="1" applyBorder="1" applyAlignment="1"/>
    <xf numFmtId="44" fontId="14" fillId="9" borderId="1" xfId="1" applyFont="1" applyFill="1" applyBorder="1" applyAlignment="1">
      <alignment vertical="center"/>
    </xf>
    <xf numFmtId="0" fontId="10" fillId="0" borderId="13" xfId="0" applyFont="1" applyBorder="1" applyProtection="1">
      <protection locked="0"/>
    </xf>
    <xf numFmtId="0" fontId="0" fillId="9" borderId="0" xfId="0" applyFill="1" applyBorder="1"/>
    <xf numFmtId="0" fontId="2" fillId="4" borderId="1" xfId="0" applyFont="1" applyFill="1" applyBorder="1" applyAlignment="1">
      <alignment horizontal="center"/>
    </xf>
    <xf numFmtId="0" fontId="2" fillId="0" borderId="1" xfId="0" applyFont="1" applyBorder="1" applyAlignment="1">
      <alignment horizontal="center"/>
    </xf>
    <xf numFmtId="44" fontId="12" fillId="0" borderId="1" xfId="1" applyFont="1" applyFill="1" applyBorder="1" applyProtection="1">
      <protection locked="0"/>
    </xf>
    <xf numFmtId="0" fontId="2" fillId="4" borderId="13" xfId="0" applyFont="1" applyFill="1" applyBorder="1" applyAlignment="1">
      <alignment horizontal="center"/>
    </xf>
    <xf numFmtId="0" fontId="1" fillId="0" borderId="0" xfId="0" applyFont="1" applyAlignment="1">
      <alignment vertical="center"/>
    </xf>
    <xf numFmtId="0" fontId="2" fillId="0" borderId="13" xfId="0" applyFont="1" applyBorder="1" applyProtection="1">
      <protection locked="0"/>
    </xf>
    <xf numFmtId="0" fontId="0" fillId="0" borderId="12" xfId="0" applyFill="1" applyBorder="1"/>
    <xf numFmtId="4" fontId="10" fillId="0" borderId="12" xfId="0" applyNumberFormat="1" applyFont="1" applyBorder="1" applyProtection="1">
      <protection locked="0"/>
    </xf>
    <xf numFmtId="0" fontId="10" fillId="0" borderId="0" xfId="0" applyFont="1" applyAlignment="1">
      <alignment horizontal="center" vertical="top"/>
    </xf>
    <xf numFmtId="0" fontId="2" fillId="0" borderId="0" xfId="0" applyFont="1" applyAlignment="1">
      <alignment horizontal="center" vertical="top"/>
    </xf>
    <xf numFmtId="0" fontId="10" fillId="0" borderId="0" xfId="0" applyFont="1" applyAlignment="1">
      <alignment horizontal="center" vertical="center"/>
    </xf>
    <xf numFmtId="44" fontId="4" fillId="0" borderId="1" xfId="1" applyFont="1" applyFill="1" applyBorder="1" applyProtection="1">
      <protection locked="0"/>
    </xf>
    <xf numFmtId="44" fontId="4" fillId="0" borderId="15" xfId="1" applyFont="1" applyFill="1" applyBorder="1" applyProtection="1">
      <protection locked="0"/>
    </xf>
    <xf numFmtId="0" fontId="2" fillId="0" borderId="14" xfId="0" applyFont="1" applyBorder="1" applyAlignment="1">
      <alignment vertical="center" wrapText="1"/>
    </xf>
    <xf numFmtId="0" fontId="2" fillId="0" borderId="0" xfId="0" applyFont="1" applyFill="1" applyBorder="1" applyAlignment="1">
      <alignment horizontal="center"/>
    </xf>
    <xf numFmtId="44" fontId="2" fillId="0" borderId="0" xfId="1" applyFont="1" applyBorder="1"/>
    <xf numFmtId="0" fontId="1" fillId="0" borderId="0" xfId="0" applyFont="1" applyAlignment="1">
      <alignment horizontal="left"/>
    </xf>
    <xf numFmtId="0" fontId="2" fillId="0" borderId="0" xfId="0" applyFont="1" applyFill="1" applyBorder="1" applyAlignment="1">
      <alignment vertical="center"/>
    </xf>
    <xf numFmtId="4" fontId="10" fillId="0" borderId="2" xfId="0" applyNumberFormat="1" applyFont="1" applyBorder="1" applyProtection="1">
      <protection locked="0"/>
    </xf>
    <xf numFmtId="4" fontId="10" fillId="0" borderId="2" xfId="0" applyNumberFormat="1" applyFont="1" applyBorder="1"/>
    <xf numFmtId="0" fontId="2" fillId="4" borderId="0" xfId="0" applyFont="1" applyFill="1" applyAlignment="1">
      <alignment horizontal="center" vertical="center"/>
    </xf>
    <xf numFmtId="10" fontId="0" fillId="4" borderId="1" xfId="2" applyNumberFormat="1" applyFont="1" applyFill="1" applyBorder="1"/>
    <xf numFmtId="44" fontId="0" fillId="0" borderId="13" xfId="1" applyFont="1" applyBorder="1" applyAlignment="1">
      <alignment horizontal="center"/>
    </xf>
    <xf numFmtId="44" fontId="0" fillId="0" borderId="13" xfId="1" applyFont="1" applyBorder="1"/>
    <xf numFmtId="44" fontId="2" fillId="0" borderId="13" xfId="1" applyFont="1" applyBorder="1" applyAlignment="1">
      <alignment horizontal="center"/>
    </xf>
    <xf numFmtId="0" fontId="1" fillId="0" borderId="0" xfId="0" applyFont="1" applyAlignment="1">
      <alignment horizontal="left"/>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9" fillId="0" borderId="1" xfId="0" applyFont="1" applyBorder="1" applyAlignment="1" applyProtection="1">
      <alignment horizontal="center"/>
      <protection locked="0"/>
    </xf>
    <xf numFmtId="164" fontId="10" fillId="0" borderId="0" xfId="0" applyNumberFormat="1" applyFont="1" applyBorder="1" applyAlignment="1">
      <alignment horizontal="center" vertical="top"/>
    </xf>
    <xf numFmtId="0" fontId="4" fillId="0" borderId="0" xfId="0" applyFont="1" applyBorder="1" applyAlignment="1">
      <alignment horizontal="center" vertical="top" wrapText="1"/>
    </xf>
    <xf numFmtId="0" fontId="4" fillId="0" borderId="2" xfId="0" applyFont="1" applyBorder="1" applyAlignment="1">
      <alignment horizontal="center" vertical="top" wrapText="1"/>
    </xf>
    <xf numFmtId="0" fontId="3" fillId="0" borderId="0" xfId="0" applyFont="1" applyBorder="1" applyAlignment="1" applyProtection="1">
      <alignment horizontal="center"/>
      <protection locked="0"/>
    </xf>
    <xf numFmtId="164" fontId="9" fillId="0" borderId="1" xfId="0" applyNumberFormat="1" applyFont="1" applyBorder="1" applyAlignment="1">
      <alignment horizontal="center"/>
    </xf>
    <xf numFmtId="164" fontId="9" fillId="0" borderId="10" xfId="0" applyNumberFormat="1" applyFont="1" applyBorder="1" applyAlignment="1">
      <alignment horizontal="center"/>
    </xf>
    <xf numFmtId="165" fontId="9" fillId="0" borderId="1" xfId="0" applyNumberFormat="1" applyFont="1" applyBorder="1" applyAlignment="1" applyProtection="1">
      <alignment horizontal="center"/>
      <protection locked="0"/>
    </xf>
    <xf numFmtId="0" fontId="2" fillId="0" borderId="5" xfId="0" applyFont="1" applyBorder="1" applyAlignment="1">
      <alignment horizontal="center"/>
    </xf>
    <xf numFmtId="0" fontId="0" fillId="0" borderId="8" xfId="0" applyBorder="1" applyAlignment="1">
      <alignment horizontal="center"/>
    </xf>
    <xf numFmtId="0" fontId="9" fillId="0" borderId="1" xfId="0" applyFont="1" applyBorder="1" applyAlignment="1">
      <alignment horizontal="center"/>
    </xf>
    <xf numFmtId="0" fontId="4" fillId="0" borderId="0" xfId="0" applyFont="1" applyAlignment="1">
      <alignment horizontal="center"/>
    </xf>
    <xf numFmtId="0" fontId="9" fillId="0" borderId="9" xfId="0" applyFont="1" applyBorder="1" applyAlignment="1" applyProtection="1">
      <alignment horizontal="center"/>
      <protection locked="0"/>
    </xf>
    <xf numFmtId="0" fontId="2" fillId="0" borderId="11" xfId="0" applyFont="1" applyBorder="1" applyAlignment="1">
      <alignment horizontal="center"/>
    </xf>
    <xf numFmtId="44" fontId="9" fillId="0" borderId="1" xfId="1" applyFont="1" applyBorder="1" applyAlignment="1" applyProtection="1">
      <alignment horizontal="center"/>
      <protection locked="0"/>
    </xf>
    <xf numFmtId="0" fontId="3" fillId="0" borderId="11" xfId="0" applyFont="1" applyBorder="1" applyAlignment="1">
      <alignment horizontal="center"/>
    </xf>
    <xf numFmtId="0" fontId="3" fillId="0" borderId="5" xfId="0" applyFont="1" applyBorder="1" applyAlignment="1">
      <alignment horizontal="center"/>
    </xf>
    <xf numFmtId="0" fontId="2" fillId="0" borderId="1" xfId="0" applyFont="1" applyBorder="1" applyAlignment="1">
      <alignment horizontal="left" indent="2"/>
    </xf>
    <xf numFmtId="0" fontId="0" fillId="0" borderId="1" xfId="0" applyBorder="1" applyAlignment="1">
      <alignment horizontal="left" indent="2"/>
    </xf>
    <xf numFmtId="0" fontId="1" fillId="0" borderId="0" xfId="0" applyFont="1" applyAlignment="1">
      <alignment horizontal="left" vertical="top"/>
    </xf>
    <xf numFmtId="49" fontId="9" fillId="0" borderId="1" xfId="0" applyNumberFormat="1" applyFont="1" applyBorder="1" applyAlignment="1" applyProtection="1">
      <alignment horizontal="center"/>
      <protection locked="0"/>
    </xf>
    <xf numFmtId="0" fontId="4" fillId="0" borderId="0" xfId="0" applyFont="1" applyBorder="1" applyAlignment="1">
      <alignment horizontal="center"/>
    </xf>
    <xf numFmtId="0" fontId="3" fillId="0" borderId="5" xfId="0" applyFont="1" applyBorder="1" applyAlignment="1" applyProtection="1">
      <alignment horizontal="center"/>
      <protection locked="0"/>
    </xf>
    <xf numFmtId="0" fontId="0" fillId="0" borderId="5" xfId="0" applyBorder="1" applyAlignment="1">
      <alignment horizontal="center"/>
    </xf>
    <xf numFmtId="0" fontId="1" fillId="0" borderId="0" xfId="0" applyFont="1" applyAlignment="1">
      <alignment horizontal="center"/>
    </xf>
    <xf numFmtId="0" fontId="9" fillId="0" borderId="1" xfId="0" applyFont="1" applyBorder="1" applyAlignment="1" applyProtection="1">
      <alignment horizontal="left"/>
      <protection locked="0"/>
    </xf>
    <xf numFmtId="0" fontId="25" fillId="0" borderId="0" xfId="0" applyFont="1" applyAlignment="1">
      <alignment horizontal="center" vertical="top"/>
    </xf>
    <xf numFmtId="0" fontId="23" fillId="0" borderId="0" xfId="0" applyFont="1" applyAlignment="1">
      <alignment horizontal="center" vertical="center"/>
    </xf>
    <xf numFmtId="0" fontId="2" fillId="4" borderId="4" xfId="0" applyFont="1" applyFill="1" applyBorder="1" applyAlignment="1">
      <alignment horizontal="center" vertical="center" wrapText="1"/>
    </xf>
    <xf numFmtId="0" fontId="0" fillId="4" borderId="16" xfId="0" applyFill="1" applyBorder="1" applyAlignment="1">
      <alignment horizontal="center" vertical="center" wrapText="1"/>
    </xf>
    <xf numFmtId="0" fontId="0" fillId="4" borderId="15" xfId="0" applyFill="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left"/>
    </xf>
    <xf numFmtId="0" fontId="10" fillId="0" borderId="13" xfId="0" applyFont="1" applyBorder="1" applyAlignment="1">
      <alignment horizontal="left"/>
    </xf>
    <xf numFmtId="0" fontId="2" fillId="0" borderId="13" xfId="0" applyFont="1" applyBorder="1" applyAlignment="1" applyProtection="1">
      <alignment horizontal="left"/>
      <protection locked="0"/>
    </xf>
    <xf numFmtId="0" fontId="2" fillId="0" borderId="1" xfId="0" applyFont="1" applyBorder="1" applyAlignment="1">
      <alignment horizontal="center"/>
    </xf>
    <xf numFmtId="0" fontId="10" fillId="0" borderId="13" xfId="0" applyFont="1" applyBorder="1" applyAlignment="1" applyProtection="1">
      <alignment horizontal="left"/>
      <protection locked="0"/>
    </xf>
    <xf numFmtId="44" fontId="4" fillId="4" borderId="13" xfId="1" applyFont="1" applyFill="1" applyBorder="1" applyAlignment="1">
      <alignment horizontal="center" vertical="center"/>
    </xf>
    <xf numFmtId="0" fontId="2" fillId="0" borderId="13" xfId="0" applyFont="1" applyBorder="1" applyAlignment="1" applyProtection="1">
      <alignment horizontal="left" indent="1"/>
      <protection locked="0"/>
    </xf>
    <xf numFmtId="0" fontId="10" fillId="0" borderId="13" xfId="0" applyFont="1" applyBorder="1" applyAlignment="1" applyProtection="1">
      <alignment horizontal="left" indent="1"/>
      <protection locked="0"/>
    </xf>
    <xf numFmtId="0" fontId="2" fillId="7" borderId="13" xfId="0" applyFont="1" applyFill="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indent="1"/>
    </xf>
    <xf numFmtId="0" fontId="10" fillId="0" borderId="1" xfId="0" applyFont="1" applyBorder="1" applyAlignment="1">
      <alignment horizontal="left" indent="1"/>
    </xf>
    <xf numFmtId="0" fontId="2" fillId="0" borderId="13" xfId="0" applyFont="1" applyBorder="1" applyAlignment="1">
      <alignment horizontal="left" indent="1"/>
    </xf>
    <xf numFmtId="0" fontId="0" fillId="0" borderId="13" xfId="0" applyBorder="1" applyAlignment="1">
      <alignment horizontal="left" indent="1"/>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0" borderId="1" xfId="0" applyFont="1" applyBorder="1" applyAlignment="1" applyProtection="1">
      <alignment horizontal="left" indent="1"/>
      <protection locked="0"/>
    </xf>
    <xf numFmtId="0" fontId="10" fillId="0" borderId="1" xfId="0" applyFont="1" applyBorder="1" applyAlignment="1" applyProtection="1">
      <alignment horizontal="left" indent="1"/>
      <protection locked="0"/>
    </xf>
    <xf numFmtId="0" fontId="4" fillId="4" borderId="13" xfId="0" applyFont="1" applyFill="1" applyBorder="1" applyAlignment="1">
      <alignment horizontal="center" vertical="center"/>
    </xf>
    <xf numFmtId="44" fontId="4" fillId="4" borderId="6" xfId="1" applyFont="1" applyFill="1" applyBorder="1" applyAlignment="1">
      <alignment horizontal="center" vertical="center"/>
    </xf>
    <xf numFmtId="44" fontId="4" fillId="4" borderId="7" xfId="1" applyFont="1" applyFill="1" applyBorder="1" applyAlignment="1">
      <alignment horizontal="center" vertical="center"/>
    </xf>
    <xf numFmtId="4" fontId="1" fillId="0" borderId="1" xfId="0" applyNumberFormat="1" applyFont="1" applyFill="1" applyBorder="1" applyAlignment="1">
      <alignment horizontal="center"/>
    </xf>
    <xf numFmtId="44" fontId="4" fillId="4" borderId="13" xfId="1" applyFont="1" applyFill="1" applyBorder="1" applyAlignment="1">
      <alignment horizontal="center"/>
    </xf>
    <xf numFmtId="0" fontId="4" fillId="4" borderId="13" xfId="0" applyFont="1" applyFill="1" applyBorder="1" applyAlignment="1">
      <alignment horizontal="center"/>
    </xf>
    <xf numFmtId="44" fontId="4" fillId="4" borderId="6" xfId="1" applyFont="1" applyFill="1" applyBorder="1" applyAlignment="1">
      <alignment horizontal="center"/>
    </xf>
    <xf numFmtId="44" fontId="4" fillId="4" borderId="7" xfId="1" applyFont="1" applyFill="1" applyBorder="1" applyAlignment="1">
      <alignment horizontal="center"/>
    </xf>
    <xf numFmtId="0" fontId="2" fillId="8" borderId="11"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10" xfId="0" applyFont="1" applyFill="1" applyBorder="1" applyAlignment="1">
      <alignment horizontal="center" vertical="center"/>
    </xf>
    <xf numFmtId="0" fontId="2" fillId="7" borderId="11"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10" xfId="0" applyFont="1" applyFill="1" applyBorder="1" applyAlignment="1">
      <alignment horizontal="center" vertical="center"/>
    </xf>
    <xf numFmtId="0" fontId="2" fillId="6" borderId="6"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7" xfId="0" applyFont="1" applyFill="1" applyBorder="1" applyAlignment="1">
      <alignment horizontal="center" vertical="center"/>
    </xf>
    <xf numFmtId="44" fontId="2" fillId="6" borderId="6" xfId="1" applyFont="1" applyFill="1" applyBorder="1" applyAlignment="1">
      <alignment horizontal="center" vertical="center"/>
    </xf>
    <xf numFmtId="44" fontId="10" fillId="6" borderId="13" xfId="1" applyFont="1" applyFill="1" applyBorder="1" applyAlignment="1">
      <alignment horizontal="center" vertical="center"/>
    </xf>
    <xf numFmtId="44" fontId="10" fillId="6" borderId="7" xfId="1" applyFont="1" applyFill="1" applyBorder="1" applyAlignment="1">
      <alignment horizontal="center" vertical="center"/>
    </xf>
    <xf numFmtId="10" fontId="0" fillId="0" borderId="1" xfId="2" applyNumberFormat="1" applyFont="1" applyBorder="1" applyAlignment="1" applyProtection="1">
      <alignment horizontal="center"/>
      <protection locked="0"/>
    </xf>
    <xf numFmtId="0" fontId="2" fillId="0" borderId="13" xfId="0" applyFont="1" applyBorder="1" applyAlignment="1">
      <alignment horizontal="left" wrapText="1" indent="1"/>
    </xf>
    <xf numFmtId="0" fontId="0" fillId="0" borderId="13" xfId="0" applyBorder="1" applyAlignment="1">
      <alignment horizontal="left" wrapText="1" indent="1"/>
    </xf>
    <xf numFmtId="0" fontId="2" fillId="0" borderId="1" xfId="0" applyFont="1" applyBorder="1" applyAlignment="1" applyProtection="1">
      <alignment horizontal="left" wrapText="1" indent="1"/>
      <protection locked="0"/>
    </xf>
    <xf numFmtId="0" fontId="10" fillId="0" borderId="1" xfId="0" applyFont="1" applyBorder="1" applyAlignment="1" applyProtection="1">
      <alignment horizontal="left" wrapText="1" indent="1"/>
      <protection locked="0"/>
    </xf>
    <xf numFmtId="9" fontId="0" fillId="0" borderId="1" xfId="2" applyFont="1" applyFill="1" applyBorder="1" applyAlignment="1">
      <alignment horizontal="center"/>
    </xf>
    <xf numFmtId="0" fontId="14" fillId="9" borderId="0" xfId="0" applyFont="1" applyFill="1" applyAlignment="1">
      <alignment horizontal="center" wrapText="1"/>
    </xf>
    <xf numFmtId="0" fontId="2" fillId="8" borderId="11" xfId="0" applyFont="1" applyFill="1" applyBorder="1" applyAlignment="1">
      <alignment horizontal="center" wrapText="1"/>
    </xf>
    <xf numFmtId="0" fontId="2" fillId="8" borderId="5"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wrapText="1"/>
    </xf>
    <xf numFmtId="0" fontId="2" fillId="8" borderId="1" xfId="0" applyFont="1" applyFill="1" applyBorder="1" applyAlignment="1">
      <alignment horizontal="center" wrapText="1"/>
    </xf>
    <xf numFmtId="0" fontId="2" fillId="8" borderId="10" xfId="0" applyFont="1" applyFill="1" applyBorder="1" applyAlignment="1">
      <alignment horizontal="center" wrapText="1"/>
    </xf>
    <xf numFmtId="0" fontId="2"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2" fillId="6" borderId="13" xfId="0" applyFont="1" applyFill="1" applyBorder="1" applyAlignment="1">
      <alignment horizontal="center" vertical="center"/>
    </xf>
    <xf numFmtId="0" fontId="5" fillId="0" borderId="0" xfId="0" applyFont="1" applyAlignment="1">
      <alignment horizontal="center"/>
    </xf>
    <xf numFmtId="0" fontId="2" fillId="0" borderId="5" xfId="0" applyFont="1" applyBorder="1" applyAlignment="1">
      <alignment horizontal="left" wrapText="1"/>
    </xf>
    <xf numFmtId="0" fontId="0" fillId="0" borderId="5" xfId="0" applyBorder="1" applyAlignment="1">
      <alignment horizontal="left" wrapText="1"/>
    </xf>
    <xf numFmtId="0" fontId="2" fillId="0" borderId="13" xfId="0" applyFont="1" applyBorder="1" applyAlignment="1" applyProtection="1">
      <alignment horizontal="left" wrapText="1"/>
      <protection locked="0"/>
    </xf>
    <xf numFmtId="10" fontId="0" fillId="4" borderId="1" xfId="2" applyNumberFormat="1" applyFont="1" applyFill="1" applyBorder="1" applyAlignment="1" applyProtection="1">
      <alignment horizontal="center"/>
      <protection locked="0"/>
    </xf>
    <xf numFmtId="0" fontId="2" fillId="7" borderId="5" xfId="0" applyFont="1" applyFill="1" applyBorder="1" applyAlignment="1">
      <alignment horizontal="center" vertical="center"/>
    </xf>
    <xf numFmtId="0" fontId="2" fillId="0" borderId="1" xfId="0" applyFont="1" applyBorder="1" applyAlignment="1">
      <alignment horizontal="left"/>
    </xf>
    <xf numFmtId="0" fontId="2" fillId="0" borderId="13" xfId="0" applyFont="1" applyBorder="1" applyAlignment="1">
      <alignment horizontal="left"/>
    </xf>
    <xf numFmtId="9" fontId="0" fillId="4" borderId="1" xfId="2" applyFont="1" applyFill="1" applyBorder="1" applyAlignment="1">
      <alignment horizontal="center"/>
    </xf>
    <xf numFmtId="0" fontId="14" fillId="2" borderId="0" xfId="0" applyFont="1" applyFill="1" applyAlignment="1">
      <alignment horizontal="center" wrapText="1"/>
    </xf>
    <xf numFmtId="0" fontId="2" fillId="0" borderId="0" xfId="0" applyFont="1" applyBorder="1" applyAlignment="1">
      <alignment horizontal="center" textRotation="90"/>
    </xf>
    <xf numFmtId="0" fontId="0" fillId="0" borderId="0" xfId="0" applyBorder="1" applyAlignment="1">
      <alignment horizontal="center" textRotation="90"/>
    </xf>
    <xf numFmtId="0" fontId="0" fillId="0" borderId="1" xfId="0" applyBorder="1" applyAlignment="1">
      <alignment horizontal="center" textRotation="90"/>
    </xf>
    <xf numFmtId="0" fontId="1" fillId="0" borderId="0" xfId="0" applyFont="1" applyAlignment="1">
      <alignment horizontal="left" vertical="center" wrapText="1"/>
    </xf>
    <xf numFmtId="0" fontId="1" fillId="2" borderId="0" xfId="0" applyFont="1" applyFill="1" applyAlignment="1">
      <alignment horizontal="center" vertical="center"/>
    </xf>
    <xf numFmtId="0" fontId="11" fillId="0" borderId="0" xfId="0" applyFont="1" applyBorder="1" applyAlignment="1">
      <alignment horizontal="center"/>
    </xf>
    <xf numFmtId="0" fontId="3" fillId="0" borderId="0" xfId="0" applyFont="1" applyBorder="1" applyAlignment="1">
      <alignment horizontal="center"/>
    </xf>
    <xf numFmtId="44" fontId="4" fillId="0" borderId="0" xfId="1" applyFont="1" applyFill="1" applyBorder="1" applyAlignment="1">
      <alignment horizontal="center"/>
    </xf>
    <xf numFmtId="0" fontId="1" fillId="0" borderId="0" xfId="0" applyFont="1" applyFill="1"/>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37</xdr:row>
          <xdr:rowOff>171450</xdr:rowOff>
        </xdr:from>
        <xdr:to>
          <xdr:col>13</xdr:col>
          <xdr:colOff>285750</xdr:colOff>
          <xdr:row>38</xdr:row>
          <xdr:rowOff>171450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UTILITY'S own forces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39</xdr:row>
          <xdr:rowOff>0</xdr:rowOff>
        </xdr:from>
        <xdr:to>
          <xdr:col>13</xdr:col>
          <xdr:colOff>161925</xdr:colOff>
          <xdr:row>40</xdr:row>
          <xdr:rowOff>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Contract Let by the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40</xdr:row>
          <xdr:rowOff>0</xdr:rowOff>
        </xdr:from>
        <xdr:to>
          <xdr:col>12</xdr:col>
          <xdr:colOff>9525</xdr:colOff>
          <xdr:row>41</xdr:row>
          <xdr:rowOff>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existing, written continuing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41</xdr:row>
          <xdr:rowOff>0</xdr:rowOff>
        </xdr:from>
        <xdr:to>
          <xdr:col>14</xdr:col>
          <xdr:colOff>504825</xdr:colOff>
          <xdr:row>42</xdr:row>
          <xdr:rowOff>28575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combination of the preceding (must be detailed within the estimate)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41</xdr:row>
          <xdr:rowOff>190500</xdr:rowOff>
        </xdr:from>
        <xdr:to>
          <xdr:col>14</xdr:col>
          <xdr:colOff>285750</xdr:colOff>
          <xdr:row>43</xdr:row>
          <xdr:rowOff>66675</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Work is to be included in the State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37</xdr:row>
          <xdr:rowOff>9525</xdr:rowOff>
        </xdr:from>
        <xdr:to>
          <xdr:col>16</xdr:col>
          <xdr:colOff>9525</xdr:colOff>
          <xdr:row>43</xdr:row>
          <xdr:rowOff>133350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The method to be used to accomplish this relocation work 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19050</xdr:rowOff>
        </xdr:from>
        <xdr:to>
          <xdr:col>8</xdr:col>
          <xdr:colOff>19050</xdr:colOff>
          <xdr:row>34</xdr:row>
          <xdr:rowOff>180975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33</xdr:row>
          <xdr:rowOff>171450</xdr:rowOff>
        </xdr:from>
        <xdr:to>
          <xdr:col>13</xdr:col>
          <xdr:colOff>0</xdr:colOff>
          <xdr:row>35</xdr:row>
          <xdr:rowOff>19050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655320</xdr:colOff>
      <xdr:row>19</xdr:row>
      <xdr:rowOff>99060</xdr:rowOff>
    </xdr:from>
    <xdr:to>
      <xdr:col>11</xdr:col>
      <xdr:colOff>0</xdr:colOff>
      <xdr:row>19</xdr:row>
      <xdr:rowOff>106680</xdr:rowOff>
    </xdr:to>
    <xdr:cxnSp macro="">
      <xdr:nvCxnSpPr>
        <xdr:cNvPr id="5" name="Straight Arrow Connector 4">
          <a:extLst>
            <a:ext uri="{FF2B5EF4-FFF2-40B4-BE49-F238E27FC236}">
              <a16:creationId xmlns:a16="http://schemas.microsoft.com/office/drawing/2014/main" id="{00000000-0008-0000-0200-000005000000}"/>
            </a:ext>
          </a:extLst>
        </xdr:cNvPr>
        <xdr:cNvCxnSpPr/>
      </xdr:nvCxnSpPr>
      <xdr:spPr>
        <a:xfrm flipV="1">
          <a:off x="2857500" y="3810000"/>
          <a:ext cx="3215640"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640080</xdr:colOff>
      <xdr:row>13</xdr:row>
      <xdr:rowOff>91440</xdr:rowOff>
    </xdr:from>
    <xdr:to>
      <xdr:col>8</xdr:col>
      <xdr:colOff>133350</xdr:colOff>
      <xdr:row>13</xdr:row>
      <xdr:rowOff>92668</xdr:rowOff>
    </xdr:to>
    <xdr:cxnSp macro="">
      <xdr:nvCxnSpPr>
        <xdr:cNvPr id="7" name="Straight Arrow Connector 6">
          <a:extLst>
            <a:ext uri="{FF2B5EF4-FFF2-40B4-BE49-F238E27FC236}">
              <a16:creationId xmlns:a16="http://schemas.microsoft.com/office/drawing/2014/main" id="{00000000-0008-0000-0200-000007000000}"/>
            </a:ext>
          </a:extLst>
        </xdr:cNvPr>
        <xdr:cNvCxnSpPr/>
      </xdr:nvCxnSpPr>
      <xdr:spPr>
        <a:xfrm>
          <a:off x="2895600" y="3688080"/>
          <a:ext cx="1520190" cy="122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640080</xdr:colOff>
      <xdr:row>17</xdr:row>
      <xdr:rowOff>76200</xdr:rowOff>
    </xdr:from>
    <xdr:to>
      <xdr:col>10</xdr:col>
      <xdr:colOff>1043940</xdr:colOff>
      <xdr:row>17</xdr:row>
      <xdr:rowOff>83820</xdr:rowOff>
    </xdr:to>
    <xdr:cxnSp macro="">
      <xdr:nvCxnSpPr>
        <xdr:cNvPr id="9" name="Straight Arrow Connector 8">
          <a:extLst>
            <a:ext uri="{FF2B5EF4-FFF2-40B4-BE49-F238E27FC236}">
              <a16:creationId xmlns:a16="http://schemas.microsoft.com/office/drawing/2014/main" id="{00000000-0008-0000-0200-000009000000}"/>
            </a:ext>
          </a:extLst>
        </xdr:cNvPr>
        <xdr:cNvCxnSpPr/>
      </xdr:nvCxnSpPr>
      <xdr:spPr>
        <a:xfrm flipV="1">
          <a:off x="2895600" y="4183380"/>
          <a:ext cx="2941320"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426720</xdr:colOff>
      <xdr:row>0</xdr:row>
      <xdr:rowOff>99060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43256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5</xdr:col>
      <xdr:colOff>662940</xdr:colOff>
      <xdr:row>24</xdr:row>
      <xdr:rowOff>91440</xdr:rowOff>
    </xdr:from>
    <xdr:to>
      <xdr:col>11</xdr:col>
      <xdr:colOff>7620</xdr:colOff>
      <xdr:row>24</xdr:row>
      <xdr:rowOff>99060</xdr:rowOff>
    </xdr:to>
    <xdr:cxnSp macro="">
      <xdr:nvCxnSpPr>
        <xdr:cNvPr id="10" name="Straight Arrow Connector 9">
          <a:extLst>
            <a:ext uri="{FF2B5EF4-FFF2-40B4-BE49-F238E27FC236}">
              <a16:creationId xmlns:a16="http://schemas.microsoft.com/office/drawing/2014/main" id="{00000000-0008-0000-0200-00000A000000}"/>
            </a:ext>
          </a:extLst>
        </xdr:cNvPr>
        <xdr:cNvCxnSpPr/>
      </xdr:nvCxnSpPr>
      <xdr:spPr>
        <a:xfrm flipV="1">
          <a:off x="2865120" y="4640580"/>
          <a:ext cx="3215640"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152400</xdr:colOff>
      <xdr:row>33</xdr:row>
      <xdr:rowOff>99060</xdr:rowOff>
    </xdr:from>
    <xdr:to>
      <xdr:col>11</xdr:col>
      <xdr:colOff>220980</xdr:colOff>
      <xdr:row>33</xdr:row>
      <xdr:rowOff>106680</xdr:rowOff>
    </xdr:to>
    <xdr:cxnSp macro="">
      <xdr:nvCxnSpPr>
        <xdr:cNvPr id="8" name="Straight Arrow Connector 7">
          <a:extLst>
            <a:ext uri="{FF2B5EF4-FFF2-40B4-BE49-F238E27FC236}">
              <a16:creationId xmlns:a16="http://schemas.microsoft.com/office/drawing/2014/main" id="{00000000-0008-0000-0200-000008000000}"/>
            </a:ext>
          </a:extLst>
        </xdr:cNvPr>
        <xdr:cNvCxnSpPr/>
      </xdr:nvCxnSpPr>
      <xdr:spPr>
        <a:xfrm flipV="1">
          <a:off x="3078480" y="6179820"/>
          <a:ext cx="3215640"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123825</xdr:colOff>
      <xdr:row>35</xdr:row>
      <xdr:rowOff>95250</xdr:rowOff>
    </xdr:from>
    <xdr:to>
      <xdr:col>11</xdr:col>
      <xdr:colOff>114300</xdr:colOff>
      <xdr:row>35</xdr:row>
      <xdr:rowOff>95250</xdr:rowOff>
    </xdr:to>
    <xdr:sp macro="" textlink="">
      <xdr:nvSpPr>
        <xdr:cNvPr id="3153" name="Line 1">
          <a:extLst>
            <a:ext uri="{FF2B5EF4-FFF2-40B4-BE49-F238E27FC236}">
              <a16:creationId xmlns:a16="http://schemas.microsoft.com/office/drawing/2014/main" id="{00000000-0008-0000-0300-0000510C0000}"/>
            </a:ext>
          </a:extLst>
        </xdr:cNvPr>
        <xdr:cNvSpPr>
          <a:spLocks noChangeShapeType="1"/>
        </xdr:cNvSpPr>
      </xdr:nvSpPr>
      <xdr:spPr bwMode="auto">
        <a:xfrm>
          <a:off x="3000375" y="7200900"/>
          <a:ext cx="1552575" cy="0"/>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38100</xdr:colOff>
      <xdr:row>13</xdr:row>
      <xdr:rowOff>85725</xdr:rowOff>
    </xdr:from>
    <xdr:to>
      <xdr:col>11</xdr:col>
      <xdr:colOff>133349</xdr:colOff>
      <xdr:row>13</xdr:row>
      <xdr:rowOff>85725</xdr:rowOff>
    </xdr:to>
    <xdr:sp macro="" textlink="">
      <xdr:nvSpPr>
        <xdr:cNvPr id="3154" name="Line 2">
          <a:extLst>
            <a:ext uri="{FF2B5EF4-FFF2-40B4-BE49-F238E27FC236}">
              <a16:creationId xmlns:a16="http://schemas.microsoft.com/office/drawing/2014/main" id="{00000000-0008-0000-0300-0000520C0000}"/>
            </a:ext>
          </a:extLst>
        </xdr:cNvPr>
        <xdr:cNvSpPr>
          <a:spLocks noChangeShapeType="1"/>
        </xdr:cNvSpPr>
      </xdr:nvSpPr>
      <xdr:spPr bwMode="auto">
        <a:xfrm>
          <a:off x="2537460" y="2935605"/>
          <a:ext cx="2388869"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213360</xdr:colOff>
      <xdr:row>15</xdr:row>
      <xdr:rowOff>177164</xdr:rowOff>
    </xdr:from>
    <xdr:to>
      <xdr:col>9</xdr:col>
      <xdr:colOff>1905</xdr:colOff>
      <xdr:row>15</xdr:row>
      <xdr:rowOff>182879</xdr:rowOff>
    </xdr:to>
    <xdr:sp macro="" textlink="">
      <xdr:nvSpPr>
        <xdr:cNvPr id="4218" name="Line 1">
          <a:extLst>
            <a:ext uri="{FF2B5EF4-FFF2-40B4-BE49-F238E27FC236}">
              <a16:creationId xmlns:a16="http://schemas.microsoft.com/office/drawing/2014/main" id="{00000000-0008-0000-0400-00007A100000}"/>
            </a:ext>
          </a:extLst>
        </xdr:cNvPr>
        <xdr:cNvSpPr>
          <a:spLocks noChangeShapeType="1"/>
        </xdr:cNvSpPr>
      </xdr:nvSpPr>
      <xdr:spPr bwMode="auto">
        <a:xfrm flipV="1">
          <a:off x="1158240" y="2242184"/>
          <a:ext cx="1350645" cy="5715"/>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15240</xdr:colOff>
      <xdr:row>48</xdr:row>
      <xdr:rowOff>85724</xdr:rowOff>
    </xdr:from>
    <xdr:to>
      <xdr:col>9</xdr:col>
      <xdr:colOff>11430</xdr:colOff>
      <xdr:row>48</xdr:row>
      <xdr:rowOff>91439</xdr:rowOff>
    </xdr:to>
    <xdr:sp macro="" textlink="">
      <xdr:nvSpPr>
        <xdr:cNvPr id="4219" name="Line 3">
          <a:extLst>
            <a:ext uri="{FF2B5EF4-FFF2-40B4-BE49-F238E27FC236}">
              <a16:creationId xmlns:a16="http://schemas.microsoft.com/office/drawing/2014/main" id="{00000000-0008-0000-0400-00007B100000}"/>
            </a:ext>
          </a:extLst>
        </xdr:cNvPr>
        <xdr:cNvSpPr>
          <a:spLocks noChangeShapeType="1"/>
        </xdr:cNvSpPr>
      </xdr:nvSpPr>
      <xdr:spPr bwMode="auto">
        <a:xfrm flipV="1">
          <a:off x="1348740" y="8886824"/>
          <a:ext cx="1169670" cy="5715"/>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91440</xdr:colOff>
      <xdr:row>51</xdr:row>
      <xdr:rowOff>111760</xdr:rowOff>
    </xdr:from>
    <xdr:to>
      <xdr:col>10</xdr:col>
      <xdr:colOff>94192</xdr:colOff>
      <xdr:row>51</xdr:row>
      <xdr:rowOff>121920</xdr:rowOff>
    </xdr:to>
    <xdr:sp macro="" textlink="">
      <xdr:nvSpPr>
        <xdr:cNvPr id="4220" name="Line 4">
          <a:extLst>
            <a:ext uri="{FF2B5EF4-FFF2-40B4-BE49-F238E27FC236}">
              <a16:creationId xmlns:a16="http://schemas.microsoft.com/office/drawing/2014/main" id="{00000000-0008-0000-0400-00007C100000}"/>
            </a:ext>
          </a:extLst>
        </xdr:cNvPr>
        <xdr:cNvSpPr>
          <a:spLocks noChangeShapeType="1"/>
        </xdr:cNvSpPr>
      </xdr:nvSpPr>
      <xdr:spPr bwMode="auto">
        <a:xfrm flipV="1">
          <a:off x="2491740" y="9316720"/>
          <a:ext cx="947632" cy="10160"/>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12</xdr:row>
      <xdr:rowOff>76200</xdr:rowOff>
    </xdr:from>
    <xdr:to>
      <xdr:col>9</xdr:col>
      <xdr:colOff>19050</xdr:colOff>
      <xdr:row>12</xdr:row>
      <xdr:rowOff>76200</xdr:rowOff>
    </xdr:to>
    <xdr:sp macro="" textlink="">
      <xdr:nvSpPr>
        <xdr:cNvPr id="5483" name="Line 3">
          <a:extLst>
            <a:ext uri="{FF2B5EF4-FFF2-40B4-BE49-F238E27FC236}">
              <a16:creationId xmlns:a16="http://schemas.microsoft.com/office/drawing/2014/main" id="{00000000-0008-0000-0500-00006B150000}"/>
            </a:ext>
          </a:extLst>
        </xdr:cNvPr>
        <xdr:cNvSpPr>
          <a:spLocks noChangeShapeType="1"/>
        </xdr:cNvSpPr>
      </xdr:nvSpPr>
      <xdr:spPr bwMode="auto">
        <a:xfrm>
          <a:off x="1257300" y="3219450"/>
          <a:ext cx="1419225"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xdr:col>
      <xdr:colOff>247650</xdr:colOff>
      <xdr:row>20</xdr:row>
      <xdr:rowOff>76200</xdr:rowOff>
    </xdr:from>
    <xdr:to>
      <xdr:col>8</xdr:col>
      <xdr:colOff>419100</xdr:colOff>
      <xdr:row>20</xdr:row>
      <xdr:rowOff>76200</xdr:rowOff>
    </xdr:to>
    <xdr:sp macro="" textlink="">
      <xdr:nvSpPr>
        <xdr:cNvPr id="5484" name="Line 4">
          <a:extLst>
            <a:ext uri="{FF2B5EF4-FFF2-40B4-BE49-F238E27FC236}">
              <a16:creationId xmlns:a16="http://schemas.microsoft.com/office/drawing/2014/main" id="{00000000-0008-0000-0500-00006C150000}"/>
            </a:ext>
          </a:extLst>
        </xdr:cNvPr>
        <xdr:cNvSpPr>
          <a:spLocks noChangeShapeType="1"/>
        </xdr:cNvSpPr>
      </xdr:nvSpPr>
      <xdr:spPr bwMode="auto">
        <a:xfrm>
          <a:off x="1228725" y="4514850"/>
          <a:ext cx="1428750"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17145</xdr:colOff>
      <xdr:row>50</xdr:row>
      <xdr:rowOff>161925</xdr:rowOff>
    </xdr:from>
    <xdr:to>
      <xdr:col>8</xdr:col>
      <xdr:colOff>369570</xdr:colOff>
      <xdr:row>50</xdr:row>
      <xdr:rowOff>161925</xdr:rowOff>
    </xdr:to>
    <xdr:sp macro="" textlink="">
      <xdr:nvSpPr>
        <xdr:cNvPr id="5486" name="Line 6">
          <a:extLst>
            <a:ext uri="{FF2B5EF4-FFF2-40B4-BE49-F238E27FC236}">
              <a16:creationId xmlns:a16="http://schemas.microsoft.com/office/drawing/2014/main" id="{00000000-0008-0000-0500-00006E150000}"/>
            </a:ext>
          </a:extLst>
        </xdr:cNvPr>
        <xdr:cNvSpPr>
          <a:spLocks noChangeShapeType="1"/>
        </xdr:cNvSpPr>
      </xdr:nvSpPr>
      <xdr:spPr bwMode="auto">
        <a:xfrm>
          <a:off x="1457325" y="12681585"/>
          <a:ext cx="1190625"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85725</xdr:rowOff>
    </xdr:from>
    <xdr:to>
      <xdr:col>9</xdr:col>
      <xdr:colOff>9524</xdr:colOff>
      <xdr:row>53</xdr:row>
      <xdr:rowOff>85725</xdr:rowOff>
    </xdr:to>
    <xdr:sp macro="" textlink="">
      <xdr:nvSpPr>
        <xdr:cNvPr id="5487" name="Line 7">
          <a:extLst>
            <a:ext uri="{FF2B5EF4-FFF2-40B4-BE49-F238E27FC236}">
              <a16:creationId xmlns:a16="http://schemas.microsoft.com/office/drawing/2014/main" id="{00000000-0008-0000-0500-00006F150000}"/>
            </a:ext>
          </a:extLst>
        </xdr:cNvPr>
        <xdr:cNvSpPr>
          <a:spLocks noChangeShapeType="1"/>
        </xdr:cNvSpPr>
      </xdr:nvSpPr>
      <xdr:spPr bwMode="auto">
        <a:xfrm>
          <a:off x="1718732" y="14250458"/>
          <a:ext cx="1101725"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19</xdr:col>
      <xdr:colOff>337608</xdr:colOff>
      <xdr:row>37</xdr:row>
      <xdr:rowOff>203200</xdr:rowOff>
    </xdr:from>
    <xdr:to>
      <xdr:col>19</xdr:col>
      <xdr:colOff>337608</xdr:colOff>
      <xdr:row>57</xdr:row>
      <xdr:rowOff>144780</xdr:rowOff>
    </xdr:to>
    <xdr:sp macro="" textlink="">
      <xdr:nvSpPr>
        <xdr:cNvPr id="5488" name="Line 8">
          <a:extLst>
            <a:ext uri="{FF2B5EF4-FFF2-40B4-BE49-F238E27FC236}">
              <a16:creationId xmlns:a16="http://schemas.microsoft.com/office/drawing/2014/main" id="{00000000-0008-0000-0500-000070150000}"/>
            </a:ext>
          </a:extLst>
        </xdr:cNvPr>
        <xdr:cNvSpPr>
          <a:spLocks noChangeShapeType="1"/>
        </xdr:cNvSpPr>
      </xdr:nvSpPr>
      <xdr:spPr bwMode="auto">
        <a:xfrm>
          <a:off x="6654588" y="8729980"/>
          <a:ext cx="0" cy="5191760"/>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219075</xdr:colOff>
      <xdr:row>56</xdr:row>
      <xdr:rowOff>85725</xdr:rowOff>
    </xdr:from>
    <xdr:to>
      <xdr:col>9</xdr:col>
      <xdr:colOff>0</xdr:colOff>
      <xdr:row>56</xdr:row>
      <xdr:rowOff>85725</xdr:rowOff>
    </xdr:to>
    <xdr:sp macro="" textlink="">
      <xdr:nvSpPr>
        <xdr:cNvPr id="5490" name="Line 10">
          <a:extLst>
            <a:ext uri="{FF2B5EF4-FFF2-40B4-BE49-F238E27FC236}">
              <a16:creationId xmlns:a16="http://schemas.microsoft.com/office/drawing/2014/main" id="{00000000-0008-0000-0500-000072150000}"/>
            </a:ext>
          </a:extLst>
        </xdr:cNvPr>
        <xdr:cNvSpPr>
          <a:spLocks noChangeShapeType="1"/>
        </xdr:cNvSpPr>
      </xdr:nvSpPr>
      <xdr:spPr bwMode="auto">
        <a:xfrm>
          <a:off x="1200150" y="14297025"/>
          <a:ext cx="1457325"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291465</xdr:colOff>
      <xdr:row>11</xdr:row>
      <xdr:rowOff>167640</xdr:rowOff>
    </xdr:from>
    <xdr:to>
      <xdr:col>9</xdr:col>
      <xdr:colOff>34290</xdr:colOff>
      <xdr:row>11</xdr:row>
      <xdr:rowOff>167640</xdr:rowOff>
    </xdr:to>
    <xdr:sp macro="" textlink="">
      <xdr:nvSpPr>
        <xdr:cNvPr id="13" name="Line 3">
          <a:extLst>
            <a:ext uri="{FF2B5EF4-FFF2-40B4-BE49-F238E27FC236}">
              <a16:creationId xmlns:a16="http://schemas.microsoft.com/office/drawing/2014/main" id="{00000000-0008-0000-0600-00000D000000}"/>
            </a:ext>
          </a:extLst>
        </xdr:cNvPr>
        <xdr:cNvSpPr>
          <a:spLocks noChangeShapeType="1"/>
        </xdr:cNvSpPr>
      </xdr:nvSpPr>
      <xdr:spPr bwMode="auto">
        <a:xfrm>
          <a:off x="1243965" y="2766060"/>
          <a:ext cx="1464945"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xdr:col>
      <xdr:colOff>224790</xdr:colOff>
      <xdr:row>18</xdr:row>
      <xdr:rowOff>167640</xdr:rowOff>
    </xdr:from>
    <xdr:to>
      <xdr:col>8</xdr:col>
      <xdr:colOff>358140</xdr:colOff>
      <xdr:row>18</xdr:row>
      <xdr:rowOff>167640</xdr:rowOff>
    </xdr:to>
    <xdr:sp macro="" textlink="">
      <xdr:nvSpPr>
        <xdr:cNvPr id="14" name="Line 4">
          <a:extLst>
            <a:ext uri="{FF2B5EF4-FFF2-40B4-BE49-F238E27FC236}">
              <a16:creationId xmlns:a16="http://schemas.microsoft.com/office/drawing/2014/main" id="{00000000-0008-0000-0600-00000E000000}"/>
            </a:ext>
          </a:extLst>
        </xdr:cNvPr>
        <xdr:cNvSpPr>
          <a:spLocks noChangeShapeType="1"/>
        </xdr:cNvSpPr>
      </xdr:nvSpPr>
      <xdr:spPr bwMode="auto">
        <a:xfrm>
          <a:off x="1177290" y="4023360"/>
          <a:ext cx="1474470"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40005</xdr:colOff>
      <xdr:row>49</xdr:row>
      <xdr:rowOff>177165</xdr:rowOff>
    </xdr:from>
    <xdr:to>
      <xdr:col>9</xdr:col>
      <xdr:colOff>11430</xdr:colOff>
      <xdr:row>49</xdr:row>
      <xdr:rowOff>177165</xdr:rowOff>
    </xdr:to>
    <xdr:sp macro="" textlink="">
      <xdr:nvSpPr>
        <xdr:cNvPr id="15" name="Line 6">
          <a:extLst>
            <a:ext uri="{FF2B5EF4-FFF2-40B4-BE49-F238E27FC236}">
              <a16:creationId xmlns:a16="http://schemas.microsoft.com/office/drawing/2014/main" id="{00000000-0008-0000-0600-00000F000000}"/>
            </a:ext>
          </a:extLst>
        </xdr:cNvPr>
        <xdr:cNvSpPr>
          <a:spLocks noChangeShapeType="1"/>
        </xdr:cNvSpPr>
      </xdr:nvSpPr>
      <xdr:spPr bwMode="auto">
        <a:xfrm>
          <a:off x="1343025" y="13009245"/>
          <a:ext cx="1266825"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85725</xdr:rowOff>
    </xdr:from>
    <xdr:to>
      <xdr:col>9</xdr:col>
      <xdr:colOff>9524</xdr:colOff>
      <xdr:row>52</xdr:row>
      <xdr:rowOff>85725</xdr:rowOff>
    </xdr:to>
    <xdr:sp macro="" textlink="">
      <xdr:nvSpPr>
        <xdr:cNvPr id="16" name="Line 7">
          <a:extLst>
            <a:ext uri="{FF2B5EF4-FFF2-40B4-BE49-F238E27FC236}">
              <a16:creationId xmlns:a16="http://schemas.microsoft.com/office/drawing/2014/main" id="{00000000-0008-0000-0600-000010000000}"/>
            </a:ext>
          </a:extLst>
        </xdr:cNvPr>
        <xdr:cNvSpPr>
          <a:spLocks noChangeShapeType="1"/>
        </xdr:cNvSpPr>
      </xdr:nvSpPr>
      <xdr:spPr bwMode="auto">
        <a:xfrm>
          <a:off x="1409700" y="12407265"/>
          <a:ext cx="1274444"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18</xdr:col>
      <xdr:colOff>219075</xdr:colOff>
      <xdr:row>35</xdr:row>
      <xdr:rowOff>76200</xdr:rowOff>
    </xdr:from>
    <xdr:to>
      <xdr:col>18</xdr:col>
      <xdr:colOff>219075</xdr:colOff>
      <xdr:row>56</xdr:row>
      <xdr:rowOff>129540</xdr:rowOff>
    </xdr:to>
    <xdr:sp macro="" textlink="">
      <xdr:nvSpPr>
        <xdr:cNvPr id="17" name="Line 8">
          <a:extLst>
            <a:ext uri="{FF2B5EF4-FFF2-40B4-BE49-F238E27FC236}">
              <a16:creationId xmlns:a16="http://schemas.microsoft.com/office/drawing/2014/main" id="{00000000-0008-0000-0600-000011000000}"/>
            </a:ext>
          </a:extLst>
        </xdr:cNvPr>
        <xdr:cNvSpPr>
          <a:spLocks noChangeShapeType="1"/>
        </xdr:cNvSpPr>
      </xdr:nvSpPr>
      <xdr:spPr bwMode="auto">
        <a:xfrm>
          <a:off x="6398895" y="8671560"/>
          <a:ext cx="0" cy="5775960"/>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219075</xdr:colOff>
      <xdr:row>55</xdr:row>
      <xdr:rowOff>85725</xdr:rowOff>
    </xdr:from>
    <xdr:to>
      <xdr:col>9</xdr:col>
      <xdr:colOff>0</xdr:colOff>
      <xdr:row>55</xdr:row>
      <xdr:rowOff>85725</xdr:rowOff>
    </xdr:to>
    <xdr:sp macro="" textlink="">
      <xdr:nvSpPr>
        <xdr:cNvPr id="18" name="Line 10">
          <a:extLst>
            <a:ext uri="{FF2B5EF4-FFF2-40B4-BE49-F238E27FC236}">
              <a16:creationId xmlns:a16="http://schemas.microsoft.com/office/drawing/2014/main" id="{00000000-0008-0000-0600-000012000000}"/>
            </a:ext>
          </a:extLst>
        </xdr:cNvPr>
        <xdr:cNvSpPr>
          <a:spLocks noChangeShapeType="1"/>
        </xdr:cNvSpPr>
      </xdr:nvSpPr>
      <xdr:spPr bwMode="auto">
        <a:xfrm>
          <a:off x="1171575" y="12910185"/>
          <a:ext cx="1503045"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30</xdr:row>
      <xdr:rowOff>175260</xdr:rowOff>
    </xdr:from>
    <xdr:to>
      <xdr:col>9</xdr:col>
      <xdr:colOff>99060</xdr:colOff>
      <xdr:row>30</xdr:row>
      <xdr:rowOff>175260</xdr:rowOff>
    </xdr:to>
    <xdr:sp macro="" textlink="">
      <xdr:nvSpPr>
        <xdr:cNvPr id="20" name="Line 4">
          <a:extLst>
            <a:ext uri="{FF2B5EF4-FFF2-40B4-BE49-F238E27FC236}">
              <a16:creationId xmlns:a16="http://schemas.microsoft.com/office/drawing/2014/main" id="{00000000-0008-0000-0600-000014000000}"/>
            </a:ext>
          </a:extLst>
        </xdr:cNvPr>
        <xdr:cNvSpPr>
          <a:spLocks noChangeShapeType="1"/>
        </xdr:cNvSpPr>
      </xdr:nvSpPr>
      <xdr:spPr bwMode="auto">
        <a:xfrm>
          <a:off x="1485900" y="7284720"/>
          <a:ext cx="1287780" cy="0"/>
        </a:xfrm>
        <a:prstGeom prst="line">
          <a:avLst/>
        </a:prstGeom>
        <a:noFill/>
        <a:ln w="9525" cap="flat">
          <a:solidFill>
            <a:srgbClr val="000000"/>
          </a:solidFill>
          <a:prstDash val="solid"/>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57150</xdr:colOff>
      <xdr:row>18</xdr:row>
      <xdr:rowOff>123825</xdr:rowOff>
    </xdr:from>
    <xdr:to>
      <xdr:col>10</xdr:col>
      <xdr:colOff>0</xdr:colOff>
      <xdr:row>18</xdr:row>
      <xdr:rowOff>123825</xdr:rowOff>
    </xdr:to>
    <xdr:sp macro="" textlink="">
      <xdr:nvSpPr>
        <xdr:cNvPr id="7292" name="Line 4">
          <a:extLst>
            <a:ext uri="{FF2B5EF4-FFF2-40B4-BE49-F238E27FC236}">
              <a16:creationId xmlns:a16="http://schemas.microsoft.com/office/drawing/2014/main" id="{00000000-0008-0000-0700-00007C1C0000}"/>
            </a:ext>
          </a:extLst>
        </xdr:cNvPr>
        <xdr:cNvSpPr>
          <a:spLocks noChangeShapeType="1"/>
        </xdr:cNvSpPr>
      </xdr:nvSpPr>
      <xdr:spPr bwMode="auto">
        <a:xfrm>
          <a:off x="3211830" y="3324225"/>
          <a:ext cx="1558290" cy="0"/>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30480</xdr:colOff>
      <xdr:row>36</xdr:row>
      <xdr:rowOff>123825</xdr:rowOff>
    </xdr:from>
    <xdr:to>
      <xdr:col>10</xdr:col>
      <xdr:colOff>0</xdr:colOff>
      <xdr:row>36</xdr:row>
      <xdr:rowOff>123825</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3848100" y="8383905"/>
          <a:ext cx="922020" cy="0"/>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114300</xdr:colOff>
      <xdr:row>22</xdr:row>
      <xdr:rowOff>85725</xdr:rowOff>
    </xdr:from>
    <xdr:to>
      <xdr:col>9</xdr:col>
      <xdr:colOff>200025</xdr:colOff>
      <xdr:row>22</xdr:row>
      <xdr:rowOff>85725</xdr:rowOff>
    </xdr:to>
    <xdr:sp macro="" textlink="">
      <xdr:nvSpPr>
        <xdr:cNvPr id="8277" name="Line 1">
          <a:extLst>
            <a:ext uri="{FF2B5EF4-FFF2-40B4-BE49-F238E27FC236}">
              <a16:creationId xmlns:a16="http://schemas.microsoft.com/office/drawing/2014/main" id="{00000000-0008-0000-0800-000055200000}"/>
            </a:ext>
          </a:extLst>
        </xdr:cNvPr>
        <xdr:cNvSpPr>
          <a:spLocks noChangeShapeType="1"/>
        </xdr:cNvSpPr>
      </xdr:nvSpPr>
      <xdr:spPr bwMode="auto">
        <a:xfrm>
          <a:off x="3162300" y="4495800"/>
          <a:ext cx="733425" cy="0"/>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60960</xdr:colOff>
      <xdr:row>39</xdr:row>
      <xdr:rowOff>186690</xdr:rowOff>
    </xdr:from>
    <xdr:to>
      <xdr:col>10</xdr:col>
      <xdr:colOff>57150</xdr:colOff>
      <xdr:row>39</xdr:row>
      <xdr:rowOff>186690</xdr:rowOff>
    </xdr:to>
    <xdr:sp macro="" textlink="">
      <xdr:nvSpPr>
        <xdr:cNvPr id="8278" name="Line 2">
          <a:extLst>
            <a:ext uri="{FF2B5EF4-FFF2-40B4-BE49-F238E27FC236}">
              <a16:creationId xmlns:a16="http://schemas.microsoft.com/office/drawing/2014/main" id="{00000000-0008-0000-0800-000056200000}"/>
            </a:ext>
          </a:extLst>
        </xdr:cNvPr>
        <xdr:cNvSpPr>
          <a:spLocks noChangeShapeType="1"/>
        </xdr:cNvSpPr>
      </xdr:nvSpPr>
      <xdr:spPr bwMode="auto">
        <a:xfrm>
          <a:off x="2697480" y="8583930"/>
          <a:ext cx="1154430" cy="0"/>
        </a:xfrm>
        <a:prstGeom prst="line">
          <a:avLst/>
        </a:prstGeom>
        <a:noFill/>
        <a:ln w="9525" cap="flat">
          <a:solidFill>
            <a:srgbClr val="000000"/>
          </a:solidFill>
          <a:prstDash val="solid"/>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200025</xdr:colOff>
          <xdr:row>3</xdr:row>
          <xdr:rowOff>123825</xdr:rowOff>
        </xdr:from>
        <xdr:to>
          <xdr:col>2</xdr:col>
          <xdr:colOff>114300</xdr:colOff>
          <xdr:row>5</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123825</xdr:rowOff>
        </xdr:from>
        <xdr:to>
          <xdr:col>2</xdr:col>
          <xdr:colOff>85725</xdr:colOff>
          <xdr:row>7</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123825</xdr:rowOff>
        </xdr:from>
        <xdr:to>
          <xdr:col>2</xdr:col>
          <xdr:colOff>95250</xdr:colOff>
          <xdr:row>45</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133350</xdr:rowOff>
        </xdr:from>
        <xdr:to>
          <xdr:col>2</xdr:col>
          <xdr:colOff>95250</xdr:colOff>
          <xdr:row>47</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12.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B31"/>
  <sheetViews>
    <sheetView workbookViewId="0">
      <selection activeCell="B37" sqref="B37"/>
    </sheetView>
  </sheetViews>
  <sheetFormatPr defaultRowHeight="12.75" x14ac:dyDescent="0.2"/>
  <cols>
    <col min="1" max="1" width="8.85546875" style="108"/>
    <col min="2" max="2" width="97.7109375" customWidth="1"/>
  </cols>
  <sheetData>
    <row r="1" spans="1:2" s="295" customFormat="1" ht="25.5" x14ac:dyDescent="0.2">
      <c r="A1" s="298">
        <v>1</v>
      </c>
      <c r="B1" s="299" t="s">
        <v>276</v>
      </c>
    </row>
    <row r="2" spans="1:2" s="295" customFormat="1" ht="38.25" x14ac:dyDescent="0.2">
      <c r="A2" s="298"/>
      <c r="B2" s="337" t="s">
        <v>275</v>
      </c>
    </row>
    <row r="3" spans="1:2" s="295" customFormat="1" ht="15" customHeight="1" x14ac:dyDescent="0.2">
      <c r="A3" s="298"/>
      <c r="B3" s="296"/>
    </row>
    <row r="4" spans="1:2" s="295" customFormat="1" ht="19.899999999999999" customHeight="1" x14ac:dyDescent="0.2">
      <c r="A4" s="298">
        <v>2</v>
      </c>
      <c r="B4" s="296" t="s">
        <v>233</v>
      </c>
    </row>
    <row r="5" spans="1:2" s="295" customFormat="1" ht="15" customHeight="1" x14ac:dyDescent="0.2">
      <c r="A5" s="298"/>
      <c r="B5" s="296"/>
    </row>
    <row r="6" spans="1:2" s="295" customFormat="1" ht="19.899999999999999" customHeight="1" x14ac:dyDescent="0.2">
      <c r="A6" s="298"/>
      <c r="B6" s="328" t="s">
        <v>251</v>
      </c>
    </row>
    <row r="7" spans="1:2" s="295" customFormat="1" ht="25.5" x14ac:dyDescent="0.2">
      <c r="A7" s="298">
        <v>3</v>
      </c>
      <c r="B7" s="297" t="s">
        <v>277</v>
      </c>
    </row>
    <row r="8" spans="1:2" s="295" customFormat="1" x14ac:dyDescent="0.2">
      <c r="A8" s="298"/>
      <c r="B8" s="297"/>
    </row>
    <row r="9" spans="1:2" s="295" customFormat="1" x14ac:dyDescent="0.2">
      <c r="A9" s="298"/>
      <c r="B9" s="328" t="s">
        <v>252</v>
      </c>
    </row>
    <row r="10" spans="1:2" s="295" customFormat="1" ht="25.9" customHeight="1" x14ac:dyDescent="0.2">
      <c r="A10" s="298">
        <v>4</v>
      </c>
      <c r="B10" s="297" t="s">
        <v>278</v>
      </c>
    </row>
    <row r="11" spans="1:2" s="295" customFormat="1" ht="15" customHeight="1" x14ac:dyDescent="0.2">
      <c r="A11" s="298"/>
      <c r="B11" s="297"/>
    </row>
    <row r="12" spans="1:2" s="295" customFormat="1" ht="19.899999999999999" customHeight="1" x14ac:dyDescent="0.2">
      <c r="A12" s="108"/>
      <c r="B12" s="328" t="s">
        <v>255</v>
      </c>
    </row>
    <row r="13" spans="1:2" s="295" customFormat="1" ht="38.25" x14ac:dyDescent="0.2">
      <c r="A13" s="298">
        <v>5</v>
      </c>
      <c r="B13" s="297" t="s">
        <v>236</v>
      </c>
    </row>
    <row r="14" spans="1:2" s="295" customFormat="1" x14ac:dyDescent="0.2">
      <c r="A14" s="108"/>
      <c r="B14" s="297"/>
    </row>
    <row r="15" spans="1:2" s="295" customFormat="1" ht="25.5" x14ac:dyDescent="0.2">
      <c r="A15" s="298">
        <v>6</v>
      </c>
      <c r="B15" s="297" t="s">
        <v>279</v>
      </c>
    </row>
    <row r="17" spans="1:2" s="295" customFormat="1" ht="25.5" x14ac:dyDescent="0.2">
      <c r="A17" s="298">
        <v>7</v>
      </c>
      <c r="B17" s="297" t="s">
        <v>256</v>
      </c>
    </row>
    <row r="19" spans="1:2" s="295" customFormat="1" ht="63.75" x14ac:dyDescent="0.2">
      <c r="A19" s="298">
        <v>8</v>
      </c>
      <c r="B19" s="297" t="s">
        <v>235</v>
      </c>
    </row>
    <row r="21" spans="1:2" ht="25.5" x14ac:dyDescent="0.2">
      <c r="A21" s="298">
        <v>9</v>
      </c>
      <c r="B21" s="297" t="s">
        <v>258</v>
      </c>
    </row>
    <row r="22" spans="1:2" x14ac:dyDescent="0.2">
      <c r="A22" s="298"/>
      <c r="B22" s="297"/>
    </row>
    <row r="23" spans="1:2" x14ac:dyDescent="0.2">
      <c r="A23" s="298"/>
      <c r="B23" s="301" t="s">
        <v>254</v>
      </c>
    </row>
    <row r="24" spans="1:2" s="295" customFormat="1" ht="51" x14ac:dyDescent="0.2">
      <c r="A24" s="298">
        <v>10</v>
      </c>
      <c r="B24" s="297" t="s">
        <v>231</v>
      </c>
    </row>
    <row r="25" spans="1:2" s="295" customFormat="1" ht="25.5" x14ac:dyDescent="0.2">
      <c r="A25" s="298"/>
      <c r="B25" s="297" t="s">
        <v>253</v>
      </c>
    </row>
    <row r="27" spans="1:2" s="295" customFormat="1" ht="25.5" x14ac:dyDescent="0.2">
      <c r="A27" s="298">
        <v>11</v>
      </c>
      <c r="B27" s="301" t="s">
        <v>232</v>
      </c>
    </row>
    <row r="29" spans="1:2" ht="38.25" x14ac:dyDescent="0.2">
      <c r="A29" s="344" t="s">
        <v>257</v>
      </c>
      <c r="B29" s="297" t="s">
        <v>268</v>
      </c>
    </row>
    <row r="31" spans="1:2" ht="25.5" x14ac:dyDescent="0.2">
      <c r="B31" s="297" t="s">
        <v>234</v>
      </c>
    </row>
  </sheetData>
  <pageMargins left="0.7" right="0.7" top="0.75" bottom="0.75" header="0.3" footer="0.3"/>
  <pageSetup scale="86"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67"/>
  <sheetViews>
    <sheetView workbookViewId="0"/>
  </sheetViews>
  <sheetFormatPr defaultRowHeight="12.75" x14ac:dyDescent="0.2"/>
  <cols>
    <col min="1" max="1" width="11" bestFit="1" customWidth="1"/>
  </cols>
  <sheetData>
    <row r="1" spans="1:1" x14ac:dyDescent="0.2">
      <c r="A1" s="60" t="s">
        <v>118</v>
      </c>
    </row>
    <row r="2" spans="1:1" x14ac:dyDescent="0.2">
      <c r="A2" s="60" t="s">
        <v>124</v>
      </c>
    </row>
    <row r="3" spans="1:1" x14ac:dyDescent="0.2">
      <c r="A3" s="60" t="s">
        <v>128</v>
      </c>
    </row>
    <row r="4" spans="1:1" x14ac:dyDescent="0.2">
      <c r="A4" s="60" t="s">
        <v>153</v>
      </c>
    </row>
    <row r="5" spans="1:1" x14ac:dyDescent="0.2">
      <c r="A5" s="60" t="s">
        <v>169</v>
      </c>
    </row>
    <row r="6" spans="1:1" x14ac:dyDescent="0.2">
      <c r="A6" s="60" t="s">
        <v>137</v>
      </c>
    </row>
    <row r="7" spans="1:1" x14ac:dyDescent="0.2">
      <c r="A7" s="60" t="s">
        <v>138</v>
      </c>
    </row>
    <row r="8" spans="1:1" x14ac:dyDescent="0.2">
      <c r="A8" s="60" t="s">
        <v>173</v>
      </c>
    </row>
    <row r="9" spans="1:1" x14ac:dyDescent="0.2">
      <c r="A9" s="60" t="s">
        <v>174</v>
      </c>
    </row>
    <row r="10" spans="1:1" x14ac:dyDescent="0.2">
      <c r="A10" s="60" t="s">
        <v>163</v>
      </c>
    </row>
    <row r="11" spans="1:1" x14ac:dyDescent="0.2">
      <c r="A11" s="60" t="s">
        <v>154</v>
      </c>
    </row>
    <row r="12" spans="1:1" x14ac:dyDescent="0.2">
      <c r="A12" s="60" t="s">
        <v>119</v>
      </c>
    </row>
    <row r="13" spans="1:1" x14ac:dyDescent="0.2">
      <c r="A13" s="60" t="s">
        <v>120</v>
      </c>
    </row>
    <row r="14" spans="1:1" x14ac:dyDescent="0.2">
      <c r="A14" s="60" t="s">
        <v>175</v>
      </c>
    </row>
    <row r="15" spans="1:1" x14ac:dyDescent="0.2">
      <c r="A15" s="60" t="s">
        <v>176</v>
      </c>
    </row>
    <row r="16" spans="1:1" x14ac:dyDescent="0.2">
      <c r="A16" s="60" t="s">
        <v>129</v>
      </c>
    </row>
    <row r="17" spans="1:1" x14ac:dyDescent="0.2">
      <c r="A17" s="60" t="s">
        <v>158</v>
      </c>
    </row>
    <row r="18" spans="1:1" x14ac:dyDescent="0.2">
      <c r="A18" s="60" t="s">
        <v>125</v>
      </c>
    </row>
    <row r="19" spans="1:1" x14ac:dyDescent="0.2">
      <c r="A19" s="60" t="s">
        <v>177</v>
      </c>
    </row>
    <row r="20" spans="1:1" x14ac:dyDescent="0.2">
      <c r="A20" s="60" t="s">
        <v>130</v>
      </c>
    </row>
    <row r="21" spans="1:1" x14ac:dyDescent="0.2">
      <c r="A21" s="60" t="s">
        <v>131</v>
      </c>
    </row>
    <row r="22" spans="1:1" x14ac:dyDescent="0.2">
      <c r="A22" s="60" t="s">
        <v>164</v>
      </c>
    </row>
    <row r="23" spans="1:1" x14ac:dyDescent="0.2">
      <c r="A23" s="60" t="s">
        <v>132</v>
      </c>
    </row>
    <row r="24" spans="1:1" x14ac:dyDescent="0.2">
      <c r="A24" s="60" t="s">
        <v>139</v>
      </c>
    </row>
    <row r="25" spans="1:1" x14ac:dyDescent="0.2">
      <c r="A25" s="60" t="s">
        <v>184</v>
      </c>
    </row>
    <row r="26" spans="1:1" x14ac:dyDescent="0.2">
      <c r="A26" s="60" t="s">
        <v>140</v>
      </c>
    </row>
    <row r="27" spans="1:1" x14ac:dyDescent="0.2">
      <c r="A27" s="60" t="s">
        <v>126</v>
      </c>
    </row>
    <row r="28" spans="1:1" x14ac:dyDescent="0.2">
      <c r="A28" s="60" t="s">
        <v>165</v>
      </c>
    </row>
    <row r="29" spans="1:1" x14ac:dyDescent="0.2">
      <c r="A29" s="60" t="s">
        <v>146</v>
      </c>
    </row>
    <row r="30" spans="1:1" x14ac:dyDescent="0.2">
      <c r="A30" s="60" t="s">
        <v>159</v>
      </c>
    </row>
    <row r="31" spans="1:1" x14ac:dyDescent="0.2">
      <c r="A31" s="60" t="s">
        <v>133</v>
      </c>
    </row>
    <row r="32" spans="1:1" x14ac:dyDescent="0.2">
      <c r="A32" s="60" t="s">
        <v>147</v>
      </c>
    </row>
    <row r="33" spans="1:1" x14ac:dyDescent="0.2">
      <c r="A33" s="60" t="s">
        <v>181</v>
      </c>
    </row>
    <row r="34" spans="1:1" x14ac:dyDescent="0.2">
      <c r="A34" s="60" t="s">
        <v>134</v>
      </c>
    </row>
    <row r="35" spans="1:1" x14ac:dyDescent="0.2">
      <c r="A35" s="60" t="s">
        <v>135</v>
      </c>
    </row>
    <row r="36" spans="1:1" x14ac:dyDescent="0.2">
      <c r="A36" s="60" t="s">
        <v>166</v>
      </c>
    </row>
    <row r="37" spans="1:1" x14ac:dyDescent="0.2">
      <c r="A37" s="60" t="s">
        <v>170</v>
      </c>
    </row>
    <row r="38" spans="1:1" x14ac:dyDescent="0.2">
      <c r="A38" s="60" t="s">
        <v>148</v>
      </c>
    </row>
    <row r="39" spans="1:1" x14ac:dyDescent="0.2">
      <c r="A39" s="60" t="s">
        <v>182</v>
      </c>
    </row>
    <row r="40" spans="1:1" x14ac:dyDescent="0.2">
      <c r="A40" s="60" t="s">
        <v>160</v>
      </c>
    </row>
    <row r="41" spans="1:1" x14ac:dyDescent="0.2">
      <c r="A41" s="60" t="s">
        <v>141</v>
      </c>
    </row>
    <row r="42" spans="1:1" x14ac:dyDescent="0.2">
      <c r="A42" s="60" t="s">
        <v>161</v>
      </c>
    </row>
    <row r="43" spans="1:1" x14ac:dyDescent="0.2">
      <c r="A43" s="60" t="s">
        <v>142</v>
      </c>
    </row>
    <row r="44" spans="1:1" x14ac:dyDescent="0.2">
      <c r="A44" s="60" t="s">
        <v>143</v>
      </c>
    </row>
    <row r="45" spans="1:1" x14ac:dyDescent="0.2">
      <c r="A45" s="60" t="s">
        <v>167</v>
      </c>
    </row>
    <row r="46" spans="1:1" x14ac:dyDescent="0.2">
      <c r="A46" s="60" t="s">
        <v>183</v>
      </c>
    </row>
    <row r="47" spans="1:1" x14ac:dyDescent="0.2">
      <c r="A47" s="60" t="s">
        <v>149</v>
      </c>
    </row>
    <row r="48" spans="1:1" x14ac:dyDescent="0.2">
      <c r="A48" s="60" t="s">
        <v>168</v>
      </c>
    </row>
    <row r="49" spans="1:1" x14ac:dyDescent="0.2">
      <c r="A49" s="60" t="s">
        <v>127</v>
      </c>
    </row>
    <row r="50" spans="1:1" x14ac:dyDescent="0.2">
      <c r="A50" s="60" t="s">
        <v>121</v>
      </c>
    </row>
    <row r="51" spans="1:1" x14ac:dyDescent="0.2">
      <c r="A51" s="60" t="s">
        <v>144</v>
      </c>
    </row>
    <row r="52" spans="1:1" x14ac:dyDescent="0.2">
      <c r="A52" s="60" t="s">
        <v>162</v>
      </c>
    </row>
    <row r="53" spans="1:1" x14ac:dyDescent="0.2">
      <c r="A53" s="60" t="s">
        <v>155</v>
      </c>
    </row>
    <row r="54" spans="1:1" x14ac:dyDescent="0.2">
      <c r="A54" s="60" t="s">
        <v>150</v>
      </c>
    </row>
    <row r="55" spans="1:1" x14ac:dyDescent="0.2">
      <c r="A55" s="60" t="s">
        <v>136</v>
      </c>
    </row>
    <row r="56" spans="1:1" x14ac:dyDescent="0.2">
      <c r="A56" s="60" t="s">
        <v>178</v>
      </c>
    </row>
    <row r="57" spans="1:1" x14ac:dyDescent="0.2">
      <c r="A57" s="60" t="s">
        <v>145</v>
      </c>
    </row>
    <row r="58" spans="1:1" x14ac:dyDescent="0.2">
      <c r="A58" s="60" t="s">
        <v>171</v>
      </c>
    </row>
    <row r="59" spans="1:1" x14ac:dyDescent="0.2">
      <c r="A59" s="60" t="s">
        <v>172</v>
      </c>
    </row>
    <row r="60" spans="1:1" x14ac:dyDescent="0.2">
      <c r="A60" s="60" t="s">
        <v>156</v>
      </c>
    </row>
    <row r="61" spans="1:1" x14ac:dyDescent="0.2">
      <c r="A61" s="60" t="s">
        <v>179</v>
      </c>
    </row>
    <row r="62" spans="1:1" x14ac:dyDescent="0.2">
      <c r="A62" s="60" t="s">
        <v>180</v>
      </c>
    </row>
    <row r="63" spans="1:1" x14ac:dyDescent="0.2">
      <c r="A63" s="60" t="s">
        <v>157</v>
      </c>
    </row>
    <row r="64" spans="1:1" x14ac:dyDescent="0.2">
      <c r="A64" s="60" t="s">
        <v>151</v>
      </c>
    </row>
    <row r="65" spans="1:1" x14ac:dyDescent="0.2">
      <c r="A65" s="60" t="s">
        <v>122</v>
      </c>
    </row>
    <row r="66" spans="1:1" x14ac:dyDescent="0.2">
      <c r="A66" s="60" t="s">
        <v>123</v>
      </c>
    </row>
    <row r="67" spans="1:1" x14ac:dyDescent="0.2">
      <c r="A67" s="60" t="s">
        <v>152</v>
      </c>
    </row>
  </sheetData>
  <sortState ref="A1:A66">
    <sortCondition ref="A4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R45"/>
  <sheetViews>
    <sheetView view="pageLayout" topLeftCell="A16" zoomScale="120" zoomScaleNormal="90" zoomScalePageLayoutView="120" workbookViewId="0">
      <selection activeCell="H26" sqref="H26"/>
    </sheetView>
  </sheetViews>
  <sheetFormatPr defaultRowHeight="12.75" x14ac:dyDescent="0.2"/>
  <cols>
    <col min="1" max="1" width="3.28515625" customWidth="1"/>
    <col min="2" max="2" width="5.7109375" customWidth="1"/>
    <col min="3" max="3" width="10.140625" customWidth="1"/>
    <col min="4" max="4" width="1.42578125" customWidth="1"/>
    <col min="5" max="5" width="2.85546875" customWidth="1"/>
    <col min="6" max="6" width="3.140625" customWidth="1"/>
    <col min="7" max="7" width="2" customWidth="1"/>
    <col min="8" max="8" width="3.7109375" customWidth="1"/>
    <col min="9" max="9" width="1.7109375" customWidth="1"/>
    <col min="10" max="10" width="4" customWidth="1"/>
    <col min="11" max="11" width="1.7109375" style="44" customWidth="1"/>
    <col min="12" max="12" width="1.7109375" customWidth="1"/>
    <col min="13" max="13" width="0.85546875" customWidth="1"/>
    <col min="14" max="14" width="10.140625" customWidth="1"/>
    <col min="15" max="15" width="8" customWidth="1"/>
    <col min="16" max="16" width="5.42578125" customWidth="1"/>
    <col min="17" max="17" width="10.140625" customWidth="1"/>
    <col min="18" max="18" width="11.7109375" customWidth="1"/>
  </cols>
  <sheetData>
    <row r="1" spans="1:18" ht="21.6" customHeight="1" x14ac:dyDescent="0.25">
      <c r="B1" s="29" t="s">
        <v>1</v>
      </c>
      <c r="C1" s="360"/>
      <c r="D1" s="360"/>
      <c r="E1" s="360"/>
      <c r="F1" s="360"/>
      <c r="G1" s="360"/>
      <c r="H1" s="360"/>
      <c r="I1" s="276"/>
      <c r="J1" s="276"/>
      <c r="K1" s="276"/>
      <c r="L1" s="276"/>
      <c r="M1" s="3"/>
    </row>
    <row r="2" spans="1:18" x14ac:dyDescent="0.2">
      <c r="A2" s="9"/>
      <c r="B2" s="9"/>
      <c r="C2" s="9"/>
      <c r="D2" s="9"/>
      <c r="E2" s="9"/>
      <c r="F2" s="9"/>
      <c r="G2" s="9"/>
      <c r="H2" s="9"/>
      <c r="I2" s="9"/>
      <c r="J2" s="9"/>
      <c r="K2" s="166"/>
      <c r="L2" s="9"/>
      <c r="M2" s="9"/>
      <c r="N2" s="9"/>
      <c r="O2" s="9"/>
      <c r="P2" s="9"/>
      <c r="Q2" s="9"/>
    </row>
    <row r="3" spans="1:18" ht="21.6" customHeight="1" x14ac:dyDescent="0.25">
      <c r="A3" s="364" t="s">
        <v>190</v>
      </c>
      <c r="B3" s="364"/>
      <c r="C3" s="373"/>
      <c r="D3" s="373"/>
      <c r="E3" s="373"/>
      <c r="F3" s="373"/>
      <c r="G3" s="373"/>
      <c r="H3" s="373"/>
      <c r="I3" s="373"/>
      <c r="J3" s="373"/>
      <c r="K3" s="373"/>
      <c r="L3" s="12"/>
      <c r="M3" s="364" t="s">
        <v>0</v>
      </c>
      <c r="N3" s="364"/>
      <c r="O3" s="363"/>
      <c r="P3" s="363"/>
      <c r="Q3" s="12"/>
    </row>
    <row r="4" spans="1:18" x14ac:dyDescent="0.2">
      <c r="A4" s="12"/>
      <c r="B4" s="12"/>
      <c r="C4" s="12"/>
      <c r="D4" s="12"/>
      <c r="E4" s="12"/>
      <c r="F4" s="12"/>
      <c r="G4" s="12"/>
      <c r="H4" s="12"/>
      <c r="I4" s="12"/>
      <c r="J4" s="12"/>
      <c r="K4" s="15"/>
      <c r="L4" s="12"/>
      <c r="M4" s="12"/>
      <c r="N4" s="12"/>
      <c r="O4" s="12"/>
      <c r="P4" s="12"/>
      <c r="Q4" s="12"/>
    </row>
    <row r="5" spans="1:18" ht="15.75" x14ac:dyDescent="0.25">
      <c r="A5" s="374" t="s">
        <v>2</v>
      </c>
      <c r="B5" s="374"/>
      <c r="C5" s="374"/>
      <c r="D5" s="378"/>
      <c r="E5" s="378"/>
      <c r="F5" s="378"/>
      <c r="G5" s="378"/>
      <c r="H5" s="378"/>
      <c r="I5" s="378"/>
      <c r="J5" s="378"/>
      <c r="K5" s="378"/>
      <c r="L5" s="378"/>
      <c r="M5" s="378"/>
      <c r="N5" s="378"/>
      <c r="O5" s="378"/>
      <c r="P5" s="378"/>
      <c r="Q5" s="378"/>
      <c r="R5" s="378"/>
    </row>
    <row r="6" spans="1:18" ht="21.6" customHeight="1" x14ac:dyDescent="0.25">
      <c r="A6" s="29" t="s">
        <v>3</v>
      </c>
      <c r="B6" s="12"/>
      <c r="C6" s="353"/>
      <c r="D6" s="353"/>
      <c r="E6" s="353"/>
      <c r="F6" s="353"/>
      <c r="G6" s="353"/>
      <c r="H6" s="353"/>
      <c r="I6" s="353"/>
      <c r="J6" s="375" t="s">
        <v>116</v>
      </c>
      <c r="K6" s="375"/>
      <c r="L6" s="367"/>
      <c r="M6" s="353"/>
      <c r="N6" s="353"/>
      <c r="O6" s="202" t="s">
        <v>185</v>
      </c>
      <c r="P6" s="203" t="s">
        <v>191</v>
      </c>
      <c r="Q6" s="82" t="s">
        <v>186</v>
      </c>
      <c r="R6" s="83"/>
    </row>
    <row r="7" spans="1:18" ht="25.15" customHeight="1" x14ac:dyDescent="0.2">
      <c r="A7" s="29" t="s">
        <v>7</v>
      </c>
      <c r="B7" s="12"/>
      <c r="C7" s="12"/>
      <c r="D7" s="12"/>
      <c r="E7" s="12"/>
      <c r="F7" s="12"/>
      <c r="G7" s="12"/>
      <c r="H7" s="130"/>
      <c r="I7" s="17"/>
      <c r="J7" s="136"/>
      <c r="K7" s="15"/>
      <c r="L7" s="130"/>
      <c r="M7" s="12"/>
      <c r="N7" s="12"/>
      <c r="O7" s="12"/>
      <c r="P7" s="12"/>
      <c r="Q7" s="12"/>
    </row>
    <row r="8" spans="1:18" ht="21.6" customHeight="1" x14ac:dyDescent="0.2">
      <c r="A8" s="370"/>
      <c r="B8" s="371"/>
      <c r="C8" s="371"/>
      <c r="D8" s="371"/>
      <c r="E8" s="371"/>
      <c r="F8" s="371"/>
      <c r="G8" s="371"/>
      <c r="H8" s="371"/>
      <c r="I8" s="371"/>
      <c r="J8" s="371"/>
      <c r="K8" s="371"/>
      <c r="L8" s="371"/>
      <c r="M8" s="371"/>
      <c r="N8" s="371"/>
      <c r="O8" s="371"/>
      <c r="P8" s="371"/>
      <c r="Q8" s="371"/>
      <c r="R8" s="371"/>
    </row>
    <row r="9" spans="1:18" ht="10.9" customHeight="1" x14ac:dyDescent="0.2">
      <c r="A9" s="305"/>
      <c r="B9" s="305"/>
      <c r="C9" s="305"/>
      <c r="D9" s="305"/>
      <c r="E9" s="305"/>
      <c r="F9" s="305"/>
      <c r="G9" s="305"/>
      <c r="H9" s="305"/>
      <c r="I9" s="305"/>
      <c r="J9" s="305"/>
      <c r="K9" s="305"/>
      <c r="L9" s="305"/>
      <c r="M9" s="305"/>
      <c r="N9" s="305"/>
      <c r="O9" s="305"/>
      <c r="P9" s="305"/>
      <c r="Q9" s="305"/>
      <c r="R9" s="305"/>
    </row>
    <row r="10" spans="1:18" ht="19.899999999999999" customHeight="1" x14ac:dyDescent="0.2">
      <c r="A10" s="368" t="s">
        <v>245</v>
      </c>
      <c r="B10" s="369"/>
      <c r="C10" s="369"/>
      <c r="D10" s="313"/>
      <c r="E10" s="313"/>
      <c r="F10" s="313"/>
      <c r="G10" s="313"/>
      <c r="H10" s="314"/>
      <c r="I10" s="313"/>
      <c r="J10" s="315"/>
      <c r="K10" s="316"/>
      <c r="L10" s="314"/>
      <c r="M10" s="313"/>
      <c r="N10" s="313"/>
      <c r="O10" s="313"/>
      <c r="P10" s="317"/>
      <c r="Q10" s="317"/>
      <c r="R10" s="285"/>
    </row>
    <row r="11" spans="1:18" ht="21.6" customHeight="1" x14ac:dyDescent="0.25">
      <c r="A11" s="365"/>
      <c r="B11" s="353"/>
      <c r="C11" s="353"/>
      <c r="D11" s="353"/>
      <c r="E11" s="353"/>
      <c r="F11" s="353"/>
      <c r="G11" s="353"/>
      <c r="H11" s="78"/>
      <c r="I11" s="353"/>
      <c r="J11" s="353"/>
      <c r="K11" s="353"/>
      <c r="L11" s="367"/>
      <c r="M11" s="353"/>
      <c r="N11" s="353"/>
      <c r="O11" s="353"/>
      <c r="P11" s="78"/>
      <c r="Q11" s="358"/>
      <c r="R11" s="359"/>
    </row>
    <row r="12" spans="1:18" ht="15" customHeight="1" x14ac:dyDescent="0.2">
      <c r="A12" s="366" t="s">
        <v>4</v>
      </c>
      <c r="B12" s="361"/>
      <c r="C12" s="361"/>
      <c r="D12" s="361"/>
      <c r="E12" s="361"/>
      <c r="F12" s="361"/>
      <c r="G12" s="361"/>
      <c r="H12" s="80"/>
      <c r="I12" s="361" t="s">
        <v>5</v>
      </c>
      <c r="J12" s="361"/>
      <c r="K12" s="361"/>
      <c r="L12" s="361"/>
      <c r="M12" s="361"/>
      <c r="N12" s="361"/>
      <c r="O12" s="361"/>
      <c r="P12" s="80"/>
      <c r="Q12" s="361" t="s">
        <v>246</v>
      </c>
      <c r="R12" s="362"/>
    </row>
    <row r="13" spans="1:18" ht="19.899999999999999" customHeight="1" x14ac:dyDescent="0.2">
      <c r="A13" s="91" t="s">
        <v>188</v>
      </c>
      <c r="B13" s="81"/>
      <c r="C13" s="81"/>
      <c r="D13" s="81"/>
      <c r="E13" s="81"/>
      <c r="F13" s="139"/>
      <c r="G13" s="81"/>
      <c r="H13" s="81"/>
      <c r="I13" s="159"/>
      <c r="J13" s="159"/>
      <c r="K13" s="168"/>
      <c r="L13" s="13"/>
      <c r="M13" s="13"/>
      <c r="N13" s="354"/>
      <c r="O13" s="354"/>
      <c r="P13" s="354"/>
      <c r="Q13" s="13"/>
      <c r="R13" s="37"/>
    </row>
    <row r="14" spans="1:18" ht="21.6" customHeight="1" x14ac:dyDescent="0.25">
      <c r="A14" s="87" t="s">
        <v>3</v>
      </c>
      <c r="B14" s="13"/>
      <c r="C14" s="353"/>
      <c r="D14" s="353"/>
      <c r="E14" s="353"/>
      <c r="F14" s="353"/>
      <c r="G14" s="353"/>
      <c r="H14" s="353"/>
      <c r="I14" s="353"/>
      <c r="J14" s="78" t="s">
        <v>116</v>
      </c>
      <c r="K14" s="167"/>
      <c r="L14" s="353"/>
      <c r="M14" s="353"/>
      <c r="N14" s="353"/>
      <c r="O14" s="78" t="s">
        <v>185</v>
      </c>
      <c r="P14" s="154" t="s">
        <v>191</v>
      </c>
      <c r="Q14" s="156" t="s">
        <v>186</v>
      </c>
      <c r="R14" s="88"/>
    </row>
    <row r="15" spans="1:18" ht="20.100000000000001" customHeight="1" x14ac:dyDescent="0.25">
      <c r="A15" s="89"/>
      <c r="B15" s="14"/>
      <c r="C15" s="155"/>
      <c r="D15" s="155"/>
      <c r="E15" s="155"/>
      <c r="F15" s="155"/>
      <c r="G15" s="155"/>
      <c r="H15" s="155"/>
      <c r="I15" s="155"/>
      <c r="J15" s="77"/>
      <c r="K15" s="169"/>
      <c r="L15" s="157"/>
      <c r="M15" s="155"/>
      <c r="N15" s="155"/>
      <c r="O15" s="77"/>
      <c r="P15" s="158"/>
      <c r="Q15" s="75"/>
      <c r="R15" s="90"/>
    </row>
    <row r="16" spans="1:18" ht="14.45" customHeight="1" x14ac:dyDescent="0.2">
      <c r="I16" s="12"/>
      <c r="J16" s="12"/>
      <c r="K16" s="15"/>
      <c r="L16" s="12"/>
      <c r="M16" s="12"/>
      <c r="Q16" s="12"/>
    </row>
    <row r="17" spans="1:18" ht="36" customHeight="1" x14ac:dyDescent="0.2">
      <c r="A17" s="350" t="s">
        <v>187</v>
      </c>
      <c r="B17" s="351"/>
      <c r="C17" s="351"/>
      <c r="D17" s="351"/>
      <c r="E17" s="351"/>
      <c r="F17" s="351"/>
      <c r="G17" s="351"/>
      <c r="H17" s="351"/>
      <c r="I17" s="351"/>
      <c r="J17" s="351"/>
      <c r="K17" s="351"/>
      <c r="L17" s="351"/>
      <c r="M17" s="351"/>
      <c r="N17" s="351"/>
      <c r="O17" s="351"/>
      <c r="P17" s="351"/>
      <c r="Q17" s="351"/>
      <c r="R17" s="352"/>
    </row>
    <row r="18" spans="1:18" ht="19.899999999999999" customHeight="1" x14ac:dyDescent="0.25">
      <c r="A18" s="365"/>
      <c r="B18" s="353"/>
      <c r="C18" s="353"/>
      <c r="D18" s="353"/>
      <c r="E18" s="353"/>
      <c r="F18" s="353"/>
      <c r="G18" s="353"/>
      <c r="H18" s="78"/>
      <c r="I18" s="353"/>
      <c r="J18" s="353"/>
      <c r="K18" s="353"/>
      <c r="L18" s="353"/>
      <c r="M18" s="353"/>
      <c r="N18" s="353"/>
      <c r="O18" s="353"/>
      <c r="P18" s="78"/>
      <c r="Q18" s="358"/>
      <c r="R18" s="359"/>
    </row>
    <row r="19" spans="1:18" x14ac:dyDescent="0.2">
      <c r="A19" s="366" t="s">
        <v>4</v>
      </c>
      <c r="B19" s="361"/>
      <c r="C19" s="361"/>
      <c r="D19" s="361"/>
      <c r="E19" s="361"/>
      <c r="F19" s="361"/>
      <c r="G19" s="361"/>
      <c r="H19" s="80"/>
      <c r="I19" s="361" t="s">
        <v>5</v>
      </c>
      <c r="J19" s="361"/>
      <c r="K19" s="361"/>
      <c r="L19" s="361"/>
      <c r="M19" s="361"/>
      <c r="N19" s="361"/>
      <c r="O19" s="361"/>
      <c r="P19" s="80"/>
      <c r="Q19" s="376" t="s">
        <v>189</v>
      </c>
      <c r="R19" s="362"/>
    </row>
    <row r="20" spans="1:18" ht="15.75" customHeight="1" x14ac:dyDescent="0.2">
      <c r="A20" s="85"/>
      <c r="B20" s="80"/>
      <c r="C20" s="80"/>
      <c r="D20" s="80"/>
      <c r="E20" s="80"/>
      <c r="F20" s="80"/>
      <c r="G20" s="80"/>
      <c r="H20" s="80"/>
      <c r="I20" s="80"/>
      <c r="J20" s="80"/>
      <c r="K20" s="170"/>
      <c r="L20" s="86"/>
      <c r="M20" s="86"/>
      <c r="N20" s="86"/>
      <c r="O20" s="86"/>
      <c r="P20" s="355"/>
      <c r="Q20" s="355"/>
      <c r="R20" s="356"/>
    </row>
    <row r="21" spans="1:18" ht="15.75" x14ac:dyDescent="0.25">
      <c r="A21" s="87" t="s">
        <v>3</v>
      </c>
      <c r="B21" s="13"/>
      <c r="C21" s="353"/>
      <c r="D21" s="353"/>
      <c r="E21" s="353"/>
      <c r="F21" s="353"/>
      <c r="G21" s="353"/>
      <c r="H21" s="353"/>
      <c r="I21" s="353"/>
      <c r="J21" s="357"/>
      <c r="K21" s="357"/>
      <c r="L21" s="353"/>
      <c r="M21" s="353"/>
      <c r="N21" s="353"/>
      <c r="O21" s="156" t="s">
        <v>185</v>
      </c>
      <c r="P21" s="154" t="s">
        <v>191</v>
      </c>
      <c r="Q21" s="156" t="s">
        <v>186</v>
      </c>
      <c r="R21" s="88"/>
    </row>
    <row r="22" spans="1:18" ht="15.75" customHeight="1" x14ac:dyDescent="0.2">
      <c r="A22" s="173"/>
      <c r="B22" s="14"/>
      <c r="C22" s="14"/>
      <c r="D22" s="153"/>
      <c r="E22" s="14"/>
      <c r="F22" s="14"/>
      <c r="G22" s="14"/>
      <c r="H22" s="174"/>
      <c r="I22" s="14"/>
      <c r="J22" s="14"/>
      <c r="K22" s="175"/>
      <c r="L22" s="96"/>
      <c r="M22" s="14"/>
      <c r="N22" s="14"/>
      <c r="O22" s="14"/>
      <c r="P22" s="14"/>
      <c r="Q22" s="14"/>
      <c r="R22" s="90"/>
    </row>
    <row r="23" spans="1:18" ht="25.15" customHeight="1" x14ac:dyDescent="0.25">
      <c r="A23" s="29" t="s">
        <v>195</v>
      </c>
      <c r="B23" s="12"/>
      <c r="C23" s="12"/>
      <c r="D23" s="17"/>
      <c r="E23" s="12"/>
      <c r="F23" s="130"/>
      <c r="G23" s="12"/>
      <c r="H23" s="136"/>
      <c r="I23" s="12"/>
      <c r="J23" s="12"/>
      <c r="K23" s="15"/>
      <c r="L23" s="130"/>
      <c r="M23" s="12"/>
      <c r="N23" s="12"/>
      <c r="O23" s="12"/>
      <c r="P23" s="12"/>
      <c r="Q23" s="12"/>
      <c r="R23" s="154"/>
    </row>
    <row r="24" spans="1:18" ht="20.100000000000001" customHeight="1" x14ac:dyDescent="0.25">
      <c r="A24" s="29" t="s">
        <v>6</v>
      </c>
      <c r="B24" s="12"/>
      <c r="C24" s="12"/>
      <c r="D24" s="12"/>
      <c r="E24" s="12"/>
      <c r="F24" s="12"/>
      <c r="G24" s="12"/>
      <c r="H24" s="12"/>
      <c r="I24" s="12"/>
      <c r="J24" s="12"/>
      <c r="K24" s="15"/>
      <c r="L24" s="12"/>
      <c r="M24" s="12"/>
      <c r="N24" s="12"/>
      <c r="O24" s="12"/>
      <c r="P24" s="76"/>
      <c r="Q24" s="84"/>
      <c r="R24" s="83"/>
    </row>
    <row r="25" spans="1:18" ht="14.45" customHeight="1" x14ac:dyDescent="0.25">
      <c r="A25" s="29"/>
      <c r="B25" s="12"/>
      <c r="C25" s="12"/>
      <c r="D25" s="12"/>
      <c r="E25" s="12"/>
      <c r="F25" s="12"/>
      <c r="G25" s="12"/>
      <c r="H25" s="12"/>
      <c r="I25" s="12"/>
      <c r="J25" s="12"/>
      <c r="K25" s="15"/>
      <c r="L25" s="12"/>
      <c r="M25" s="12"/>
      <c r="N25" s="12"/>
      <c r="O25" s="12"/>
      <c r="P25" s="76"/>
      <c r="Q25" s="84"/>
      <c r="R25" s="310"/>
    </row>
    <row r="26" spans="1:18" ht="12.95" customHeight="1" x14ac:dyDescent="0.25">
      <c r="A26" s="29" t="s">
        <v>242</v>
      </c>
      <c r="B26" s="12"/>
      <c r="C26" s="12"/>
      <c r="D26" s="12"/>
      <c r="E26" s="12"/>
      <c r="F26" s="12"/>
      <c r="G26" s="12"/>
      <c r="H26" s="324" t="s">
        <v>266</v>
      </c>
      <c r="I26" s="12"/>
      <c r="J26" s="60" t="s">
        <v>243</v>
      </c>
      <c r="K26" s="15"/>
      <c r="L26" s="12"/>
      <c r="M26" s="12"/>
      <c r="N26" s="12"/>
      <c r="O26" s="12"/>
      <c r="P26" s="76"/>
      <c r="Q26" s="84"/>
      <c r="R26" s="310"/>
    </row>
    <row r="27" spans="1:18" ht="12.95" customHeight="1" x14ac:dyDescent="0.25">
      <c r="A27" s="29"/>
      <c r="B27" s="12"/>
      <c r="C27" s="12"/>
      <c r="D27" s="12"/>
      <c r="E27" s="12"/>
      <c r="F27" s="12"/>
      <c r="G27" s="12"/>
      <c r="H27" s="338"/>
      <c r="I27" s="12"/>
      <c r="J27" s="60"/>
      <c r="K27" s="15"/>
      <c r="L27" s="12"/>
      <c r="M27" s="12"/>
      <c r="N27" s="12"/>
      <c r="O27" s="12"/>
      <c r="P27" s="76"/>
      <c r="Q27" s="84"/>
      <c r="R27" s="310"/>
    </row>
    <row r="28" spans="1:18" x14ac:dyDescent="0.2">
      <c r="A28" s="60" t="s">
        <v>240</v>
      </c>
      <c r="B28" s="12"/>
      <c r="C28" s="12"/>
      <c r="D28" s="15"/>
      <c r="E28" s="12"/>
      <c r="H28" s="324" t="s">
        <v>266</v>
      </c>
      <c r="I28" s="12"/>
      <c r="J28" s="60" t="s">
        <v>243</v>
      </c>
      <c r="K28" s="15"/>
      <c r="L28" s="12"/>
      <c r="M28" s="12"/>
      <c r="N28" s="349" t="s">
        <v>241</v>
      </c>
      <c r="O28" s="349"/>
      <c r="P28" s="349"/>
      <c r="Q28" s="349"/>
      <c r="R28" s="145"/>
    </row>
    <row r="29" spans="1:18" ht="14.45" customHeight="1" x14ac:dyDescent="0.2">
      <c r="A29" s="62"/>
      <c r="B29" s="62"/>
      <c r="C29" s="62"/>
      <c r="D29" s="62"/>
      <c r="E29" s="62"/>
      <c r="F29" s="62"/>
      <c r="G29" s="62"/>
      <c r="H29" s="62"/>
      <c r="I29" s="62"/>
      <c r="J29" s="62"/>
      <c r="K29" s="171"/>
      <c r="L29" s="148"/>
      <c r="M29" s="12"/>
      <c r="N29" s="12"/>
      <c r="O29" s="12"/>
      <c r="P29" s="12"/>
      <c r="Q29" s="12"/>
    </row>
    <row r="30" spans="1:18" x14ac:dyDescent="0.2">
      <c r="A30" s="60" t="s">
        <v>238</v>
      </c>
      <c r="B30" s="12"/>
      <c r="C30" s="12"/>
      <c r="D30" s="15"/>
      <c r="E30" s="12"/>
      <c r="F30" s="12"/>
      <c r="G30" s="15"/>
      <c r="H30" s="324" t="s">
        <v>266</v>
      </c>
      <c r="I30" s="12"/>
      <c r="J30" s="60" t="s">
        <v>243</v>
      </c>
      <c r="K30" s="15"/>
      <c r="L30" s="12"/>
      <c r="M30" s="12"/>
      <c r="N30" s="377" t="s">
        <v>239</v>
      </c>
      <c r="O30" s="377"/>
      <c r="P30" s="377"/>
      <c r="Q30" s="377"/>
      <c r="R30" s="132"/>
    </row>
    <row r="31" spans="1:18" x14ac:dyDescent="0.2">
      <c r="A31" s="60" t="s">
        <v>272</v>
      </c>
      <c r="B31" s="12"/>
      <c r="C31" s="12"/>
      <c r="D31" s="15"/>
      <c r="E31" s="12"/>
      <c r="F31" s="12"/>
      <c r="G31" s="15"/>
      <c r="H31" s="60"/>
      <c r="I31" s="12"/>
      <c r="J31" s="308"/>
      <c r="K31" s="15"/>
      <c r="L31" s="12"/>
      <c r="M31" s="12"/>
      <c r="N31" s="309"/>
      <c r="O31" s="309"/>
      <c r="P31" s="309"/>
      <c r="Q31" s="309"/>
      <c r="R31" s="145"/>
    </row>
    <row r="32" spans="1:18" x14ac:dyDescent="0.2">
      <c r="A32" s="60"/>
      <c r="B32" s="12"/>
      <c r="C32" s="12"/>
      <c r="D32" s="15"/>
      <c r="E32" s="12"/>
      <c r="H32" s="338"/>
      <c r="I32" s="12"/>
      <c r="J32" s="60"/>
      <c r="K32" s="15"/>
      <c r="L32" s="12"/>
      <c r="M32" s="12"/>
      <c r="N32" s="340"/>
      <c r="O32" s="340"/>
      <c r="P32" s="340"/>
      <c r="Q32" s="340"/>
      <c r="R32" s="145"/>
    </row>
    <row r="33" spans="1:18" x14ac:dyDescent="0.2">
      <c r="A33" s="60" t="s">
        <v>271</v>
      </c>
      <c r="B33" s="12"/>
      <c r="C33" s="12"/>
      <c r="D33" s="15"/>
      <c r="E33" s="12"/>
      <c r="H33" s="324" t="s">
        <v>266</v>
      </c>
      <c r="I33" s="12"/>
      <c r="J33" s="60" t="s">
        <v>243</v>
      </c>
      <c r="K33" s="15"/>
      <c r="L33" s="12"/>
      <c r="M33" s="12"/>
      <c r="N33" s="349" t="s">
        <v>270</v>
      </c>
      <c r="O33" s="349"/>
      <c r="P33" s="349"/>
      <c r="Q33" s="349"/>
      <c r="R33" s="145"/>
    </row>
    <row r="34" spans="1:18" ht="14.45" customHeight="1" x14ac:dyDescent="0.2">
      <c r="A34" s="12"/>
      <c r="B34" s="12"/>
      <c r="C34" s="12"/>
      <c r="D34" s="12"/>
      <c r="E34" s="12"/>
      <c r="F34" s="12"/>
      <c r="G34" s="12"/>
      <c r="H34" s="12"/>
      <c r="I34" s="12"/>
      <c r="J34" s="12"/>
      <c r="K34" s="15"/>
      <c r="L34" s="12"/>
      <c r="M34" s="12"/>
      <c r="N34" s="12"/>
      <c r="O34" s="12"/>
      <c r="P34" s="12"/>
      <c r="Q34" s="12"/>
    </row>
    <row r="35" spans="1:18" ht="14.45" customHeight="1" x14ac:dyDescent="0.2">
      <c r="A35" s="163" t="s">
        <v>196</v>
      </c>
      <c r="B35" s="16"/>
      <c r="C35" s="16"/>
      <c r="D35" s="16"/>
      <c r="E35" s="16"/>
      <c r="F35" s="16"/>
      <c r="G35" s="16"/>
      <c r="H35" s="16"/>
      <c r="I35" s="163" t="s">
        <v>9</v>
      </c>
      <c r="J35" s="164" t="s">
        <v>197</v>
      </c>
      <c r="K35" s="172" t="s">
        <v>8</v>
      </c>
      <c r="L35" s="162"/>
      <c r="M35" s="163" t="s">
        <v>9</v>
      </c>
      <c r="N35" s="163" t="s">
        <v>214</v>
      </c>
      <c r="O35" s="16"/>
      <c r="P35" s="16"/>
      <c r="Q35" s="16"/>
    </row>
    <row r="36" spans="1:18" ht="14.45" customHeight="1" x14ac:dyDescent="0.2">
      <c r="A36" s="372" t="s">
        <v>117</v>
      </c>
      <c r="B36" s="372"/>
      <c r="C36" s="372"/>
      <c r="D36" s="372"/>
      <c r="E36" s="372"/>
      <c r="F36" s="372"/>
      <c r="G36" s="372"/>
      <c r="H36" s="372"/>
      <c r="I36" s="372"/>
      <c r="J36" s="372"/>
      <c r="K36" s="372"/>
      <c r="L36" s="372"/>
      <c r="M36" s="372"/>
      <c r="N36" s="372"/>
      <c r="O36" s="372"/>
      <c r="P36" s="372"/>
      <c r="Q36" s="372"/>
    </row>
    <row r="37" spans="1:18" x14ac:dyDescent="0.2">
      <c r="K37"/>
    </row>
    <row r="38" spans="1:18" ht="15" x14ac:dyDescent="0.2">
      <c r="C38" s="1"/>
      <c r="D38" s="1"/>
      <c r="E38" s="1"/>
      <c r="K38"/>
    </row>
    <row r="39" spans="1:18" ht="15" x14ac:dyDescent="0.2">
      <c r="B39" s="332" t="s">
        <v>10</v>
      </c>
      <c r="C39" s="1"/>
      <c r="D39" s="1"/>
      <c r="E39" s="1"/>
      <c r="K39"/>
    </row>
    <row r="40" spans="1:18" ht="15" x14ac:dyDescent="0.2">
      <c r="B40" s="333" t="s">
        <v>198</v>
      </c>
      <c r="C40" s="1"/>
      <c r="D40" s="1"/>
      <c r="E40" s="1"/>
      <c r="K40"/>
    </row>
    <row r="41" spans="1:18" ht="15" x14ac:dyDescent="0.2">
      <c r="B41" s="333" t="s">
        <v>199</v>
      </c>
      <c r="C41" s="1"/>
      <c r="D41" s="1"/>
      <c r="E41" s="1"/>
      <c r="K41"/>
    </row>
    <row r="42" spans="1:18" ht="15" x14ac:dyDescent="0.2">
      <c r="B42" s="334" t="s">
        <v>11</v>
      </c>
      <c r="C42" s="1"/>
      <c r="D42" s="1"/>
      <c r="E42" s="1"/>
      <c r="K42"/>
    </row>
    <row r="43" spans="1:18" ht="15" x14ac:dyDescent="0.2">
      <c r="B43" s="181" t="s">
        <v>12</v>
      </c>
      <c r="C43" s="1"/>
      <c r="D43" s="1"/>
      <c r="E43" s="1"/>
      <c r="K43"/>
    </row>
    <row r="44" spans="1:18" x14ac:dyDescent="0.2">
      <c r="K44"/>
    </row>
    <row r="45" spans="1:18" x14ac:dyDescent="0.2">
      <c r="L45" s="151"/>
    </row>
  </sheetData>
  <mergeCells count="36">
    <mergeCell ref="N33:Q33"/>
    <mergeCell ref="A36:Q36"/>
    <mergeCell ref="C3:K3"/>
    <mergeCell ref="A5:C5"/>
    <mergeCell ref="A3:B3"/>
    <mergeCell ref="C6:I6"/>
    <mergeCell ref="J6:K6"/>
    <mergeCell ref="C14:I14"/>
    <mergeCell ref="C21:I21"/>
    <mergeCell ref="A19:G19"/>
    <mergeCell ref="I19:O19"/>
    <mergeCell ref="Q19:R19"/>
    <mergeCell ref="N30:Q30"/>
    <mergeCell ref="I18:O18"/>
    <mergeCell ref="D5:R5"/>
    <mergeCell ref="A18:G18"/>
    <mergeCell ref="C1:H1"/>
    <mergeCell ref="Q11:R11"/>
    <mergeCell ref="Q12:R12"/>
    <mergeCell ref="O3:P3"/>
    <mergeCell ref="M3:N3"/>
    <mergeCell ref="A11:G11"/>
    <mergeCell ref="A12:G12"/>
    <mergeCell ref="I12:O12"/>
    <mergeCell ref="L6:N6"/>
    <mergeCell ref="A10:C10"/>
    <mergeCell ref="A8:R8"/>
    <mergeCell ref="I11:O11"/>
    <mergeCell ref="N28:Q28"/>
    <mergeCell ref="A17:R17"/>
    <mergeCell ref="L21:N21"/>
    <mergeCell ref="L14:N14"/>
    <mergeCell ref="N13:P13"/>
    <mergeCell ref="P20:R20"/>
    <mergeCell ref="J21:K21"/>
    <mergeCell ref="Q18:R18"/>
  </mergeCells>
  <dataValidations count="2">
    <dataValidation type="list" showInputMessage="1" showErrorMessage="1" sqref="O3:P3" xr:uid="{00000000-0002-0000-0100-000000000000}">
      <formula1>County</formula1>
    </dataValidation>
    <dataValidation type="list" showInputMessage="1" showErrorMessage="1" sqref="H30 H26:H28 H32:H33" xr:uid="{00000000-0002-0000-0100-000001000000}">
      <formula1>"N,Y"</formula1>
    </dataValidation>
  </dataValidations>
  <printOptions horizontalCentered="1"/>
  <pageMargins left="0.75" right="0.5" top="0.90833333333333333" bottom="0.35" header="0.5" footer="0.5"/>
  <pageSetup orientation="portrait" horizontalDpi="4294967293" verticalDpi="4294967293" r:id="rId1"/>
  <headerFooter alignWithMargins="0">
    <oddHeader>&amp;L&amp;"Arial,Bold"Revised&amp;"Arial,Regular"
Mar 14, 2018&amp;C
&amp;"Times New Roman,Bold"&amp;12Utility Relocation Estimate&amp;RForm U-10, Cost Estimate
Page &amp;P of 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 r:id="rId4" name="Option Button 27">
              <controlPr defaultSize="0" autoFill="0" autoLine="0" autoPict="0">
                <anchor moveWithCells="1">
                  <from>
                    <xdr:col>2</xdr:col>
                    <xdr:colOff>228600</xdr:colOff>
                    <xdr:row>37</xdr:row>
                    <xdr:rowOff>171450</xdr:rowOff>
                  </from>
                  <to>
                    <xdr:col>13</xdr:col>
                    <xdr:colOff>285750</xdr:colOff>
                    <xdr:row>38</xdr:row>
                    <xdr:rowOff>171450</xdr:rowOff>
                  </to>
                </anchor>
              </controlPr>
            </control>
          </mc:Choice>
        </mc:AlternateContent>
        <mc:AlternateContent xmlns:mc="http://schemas.openxmlformats.org/markup-compatibility/2006">
          <mc:Choice Requires="x14">
            <control shapeId="1052" r:id="rId5" name="Option Button 28">
              <controlPr defaultSize="0" autoFill="0" autoLine="0" autoPict="0">
                <anchor moveWithCells="1">
                  <from>
                    <xdr:col>2</xdr:col>
                    <xdr:colOff>219075</xdr:colOff>
                    <xdr:row>39</xdr:row>
                    <xdr:rowOff>0</xdr:rowOff>
                  </from>
                  <to>
                    <xdr:col>13</xdr:col>
                    <xdr:colOff>161925</xdr:colOff>
                    <xdr:row>40</xdr:row>
                    <xdr:rowOff>0</xdr:rowOff>
                  </to>
                </anchor>
              </controlPr>
            </control>
          </mc:Choice>
        </mc:AlternateContent>
        <mc:AlternateContent xmlns:mc="http://schemas.openxmlformats.org/markup-compatibility/2006">
          <mc:Choice Requires="x14">
            <control shapeId="1053" r:id="rId6" name="Option Button 29">
              <controlPr defaultSize="0" autoFill="0" autoLine="0" autoPict="0">
                <anchor moveWithCells="1">
                  <from>
                    <xdr:col>2</xdr:col>
                    <xdr:colOff>219075</xdr:colOff>
                    <xdr:row>40</xdr:row>
                    <xdr:rowOff>0</xdr:rowOff>
                  </from>
                  <to>
                    <xdr:col>12</xdr:col>
                    <xdr:colOff>9525</xdr:colOff>
                    <xdr:row>41</xdr:row>
                    <xdr:rowOff>0</xdr:rowOff>
                  </to>
                </anchor>
              </controlPr>
            </control>
          </mc:Choice>
        </mc:AlternateContent>
        <mc:AlternateContent xmlns:mc="http://schemas.openxmlformats.org/markup-compatibility/2006">
          <mc:Choice Requires="x14">
            <control shapeId="1054" r:id="rId7" name="Option Button 30">
              <controlPr defaultSize="0" autoFill="0" autoLine="0" autoPict="0">
                <anchor moveWithCells="1">
                  <from>
                    <xdr:col>2</xdr:col>
                    <xdr:colOff>219075</xdr:colOff>
                    <xdr:row>41</xdr:row>
                    <xdr:rowOff>0</xdr:rowOff>
                  </from>
                  <to>
                    <xdr:col>14</xdr:col>
                    <xdr:colOff>504825</xdr:colOff>
                    <xdr:row>42</xdr:row>
                    <xdr:rowOff>28575</xdr:rowOff>
                  </to>
                </anchor>
              </controlPr>
            </control>
          </mc:Choice>
        </mc:AlternateContent>
        <mc:AlternateContent xmlns:mc="http://schemas.openxmlformats.org/markup-compatibility/2006">
          <mc:Choice Requires="x14">
            <control shapeId="1055" r:id="rId8" name="Option Button 31">
              <controlPr defaultSize="0" autoFill="0" autoLine="0" autoPict="0">
                <anchor moveWithCells="1">
                  <from>
                    <xdr:col>2</xdr:col>
                    <xdr:colOff>219075</xdr:colOff>
                    <xdr:row>41</xdr:row>
                    <xdr:rowOff>190500</xdr:rowOff>
                  </from>
                  <to>
                    <xdr:col>14</xdr:col>
                    <xdr:colOff>285750</xdr:colOff>
                    <xdr:row>43</xdr:row>
                    <xdr:rowOff>66675</xdr:rowOff>
                  </to>
                </anchor>
              </controlPr>
            </control>
          </mc:Choice>
        </mc:AlternateContent>
        <mc:AlternateContent xmlns:mc="http://schemas.openxmlformats.org/markup-compatibility/2006">
          <mc:Choice Requires="x14">
            <control shapeId="1056" r:id="rId9" name="Group Box 32">
              <controlPr defaultSize="0" autoFill="0" autoPict="0">
                <anchor moveWithCells="1">
                  <from>
                    <xdr:col>0</xdr:col>
                    <xdr:colOff>133350</xdr:colOff>
                    <xdr:row>37</xdr:row>
                    <xdr:rowOff>9525</xdr:rowOff>
                  </from>
                  <to>
                    <xdr:col>16</xdr:col>
                    <xdr:colOff>9525</xdr:colOff>
                    <xdr:row>43</xdr:row>
                    <xdr:rowOff>133350</xdr:rowOff>
                  </to>
                </anchor>
              </controlPr>
            </control>
          </mc:Choice>
        </mc:AlternateContent>
        <mc:AlternateContent xmlns:mc="http://schemas.openxmlformats.org/markup-compatibility/2006">
          <mc:Choice Requires="x14">
            <control shapeId="1064" r:id="rId10" name="Option Button 40">
              <controlPr defaultSize="0" autoFill="0" autoLine="0" autoPict="0">
                <anchor moveWithCells="1">
                  <from>
                    <xdr:col>7</xdr:col>
                    <xdr:colOff>85725</xdr:colOff>
                    <xdr:row>34</xdr:row>
                    <xdr:rowOff>19050</xdr:rowOff>
                  </from>
                  <to>
                    <xdr:col>8</xdr:col>
                    <xdr:colOff>19050</xdr:colOff>
                    <xdr:row>34</xdr:row>
                    <xdr:rowOff>180975</xdr:rowOff>
                  </to>
                </anchor>
              </controlPr>
            </control>
          </mc:Choice>
        </mc:AlternateContent>
        <mc:AlternateContent xmlns:mc="http://schemas.openxmlformats.org/markup-compatibility/2006">
          <mc:Choice Requires="x14">
            <control shapeId="1065" r:id="rId11" name="Option Button 41">
              <controlPr defaultSize="0" autoFill="0" autoLine="0" autoPict="0">
                <anchor moveWithCells="1">
                  <from>
                    <xdr:col>10</xdr:col>
                    <xdr:colOff>95250</xdr:colOff>
                    <xdr:row>33</xdr:row>
                    <xdr:rowOff>171450</xdr:rowOff>
                  </from>
                  <to>
                    <xdr:col>13</xdr:col>
                    <xdr:colOff>0</xdr:colOff>
                    <xdr:row>35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R47"/>
  <sheetViews>
    <sheetView tabSelected="1" view="pageLayout" zoomScaleNormal="100" workbookViewId="0">
      <selection activeCell="H27" sqref="H27"/>
    </sheetView>
  </sheetViews>
  <sheetFormatPr defaultRowHeight="12.75" x14ac:dyDescent="0.2"/>
  <cols>
    <col min="1" max="1" width="3.28515625" customWidth="1"/>
    <col min="2" max="2" width="2.140625" customWidth="1"/>
    <col min="6" max="6" width="10.5703125" customWidth="1"/>
    <col min="7" max="7" width="4" customWidth="1"/>
    <col min="8" max="8" width="19" customWidth="1"/>
    <col min="9" max="9" width="2.28515625" customWidth="1"/>
    <col min="10" max="10" width="2.5703125" customWidth="1"/>
    <col min="11" max="11" width="16.85546875" customWidth="1"/>
    <col min="12" max="12" width="5.140625" customWidth="1"/>
    <col min="13" max="13" width="17.85546875" customWidth="1"/>
    <col min="14" max="14" width="2.28515625" customWidth="1"/>
  </cols>
  <sheetData>
    <row r="1" spans="1:13" ht="15.75" customHeight="1" x14ac:dyDescent="0.2">
      <c r="B1" s="60"/>
      <c r="C1" s="182"/>
    </row>
    <row r="2" spans="1:13" ht="23.25" customHeight="1" x14ac:dyDescent="0.2">
      <c r="A2" s="380" t="s">
        <v>200</v>
      </c>
      <c r="B2" s="380"/>
      <c r="C2" s="380"/>
      <c r="D2" s="380"/>
      <c r="E2" s="380"/>
      <c r="F2" s="380"/>
      <c r="G2" s="380"/>
      <c r="H2" s="380"/>
      <c r="I2" s="380"/>
      <c r="J2" s="380"/>
      <c r="K2" s="380"/>
      <c r="L2" s="380"/>
      <c r="M2" s="380"/>
    </row>
    <row r="3" spans="1:13" ht="23.25" customHeight="1" x14ac:dyDescent="0.35">
      <c r="H3" s="183" t="s">
        <v>282</v>
      </c>
      <c r="I3" s="183"/>
      <c r="J3" s="184"/>
      <c r="K3" s="183" t="s">
        <v>283</v>
      </c>
      <c r="L3" s="184"/>
      <c r="M3" s="183"/>
    </row>
    <row r="4" spans="1:13" ht="41.25" customHeight="1" x14ac:dyDescent="0.2">
      <c r="A4" s="60"/>
      <c r="B4" s="60"/>
      <c r="C4" s="60"/>
      <c r="D4" s="60"/>
      <c r="E4" s="60"/>
      <c r="F4" s="60"/>
      <c r="G4" s="60"/>
      <c r="H4" s="185" t="s">
        <v>201</v>
      </c>
      <c r="I4" s="186"/>
      <c r="J4" s="60"/>
      <c r="K4" s="185" t="s">
        <v>202</v>
      </c>
      <c r="L4" s="60"/>
      <c r="M4" s="187"/>
    </row>
    <row r="5" spans="1:13" x14ac:dyDescent="0.2">
      <c r="A5" s="60"/>
      <c r="B5" s="60"/>
      <c r="C5" s="60"/>
      <c r="D5" s="60"/>
      <c r="E5" s="60"/>
      <c r="F5" s="60"/>
      <c r="G5" s="60"/>
      <c r="H5" s="60"/>
      <c r="I5" s="60"/>
      <c r="J5" s="60"/>
      <c r="K5" s="60"/>
      <c r="L5" s="60"/>
      <c r="M5" s="60"/>
    </row>
    <row r="6" spans="1:13" ht="14.25" x14ac:dyDescent="0.2">
      <c r="A6" s="67" t="s">
        <v>203</v>
      </c>
      <c r="B6" s="60"/>
      <c r="C6" s="60" t="s">
        <v>204</v>
      </c>
      <c r="D6" s="60"/>
      <c r="E6" s="60"/>
      <c r="F6" s="60"/>
      <c r="G6" s="188"/>
      <c r="H6" s="335">
        <f>CO_INKIND+LB_INKIND</f>
        <v>0</v>
      </c>
      <c r="I6" s="189"/>
      <c r="J6" s="188"/>
      <c r="K6" s="335">
        <f>IF(Betterment="Y",CO_BETTERMENT+LB_BETTERMENT,0)</f>
        <v>0</v>
      </c>
      <c r="M6" s="60"/>
    </row>
    <row r="7" spans="1:13" ht="14.25" x14ac:dyDescent="0.2">
      <c r="A7" s="67"/>
      <c r="B7" s="60"/>
      <c r="C7" s="60"/>
      <c r="D7" s="60"/>
      <c r="E7" s="60"/>
      <c r="F7" s="60"/>
      <c r="G7" s="60"/>
      <c r="H7" s="72"/>
      <c r="I7" s="60"/>
      <c r="J7" s="60"/>
      <c r="K7" s="72"/>
    </row>
    <row r="8" spans="1:13" ht="14.25" x14ac:dyDescent="0.2">
      <c r="A8" s="67" t="s">
        <v>205</v>
      </c>
      <c r="B8" s="60"/>
      <c r="C8" s="60" t="s">
        <v>206</v>
      </c>
      <c r="D8" s="60"/>
      <c r="E8" s="60"/>
      <c r="F8" s="60"/>
      <c r="G8" s="188"/>
      <c r="H8" s="71">
        <f>-Salvage</f>
        <v>0</v>
      </c>
      <c r="I8" s="189"/>
      <c r="J8" s="188"/>
      <c r="K8" s="71">
        <f>IF(Betterment="Y",-Salvage,0)</f>
        <v>0</v>
      </c>
      <c r="M8" s="151"/>
    </row>
    <row r="9" spans="1:13" ht="14.25" x14ac:dyDescent="0.2">
      <c r="A9" s="67"/>
      <c r="B9" s="60"/>
      <c r="C9" s="60"/>
      <c r="D9" s="60"/>
      <c r="E9" s="60"/>
      <c r="F9" s="60"/>
      <c r="G9" s="60"/>
      <c r="H9" s="72"/>
      <c r="I9" s="60"/>
      <c r="J9" s="60"/>
      <c r="K9" s="72"/>
    </row>
    <row r="10" spans="1:13" ht="14.25" x14ac:dyDescent="0.2">
      <c r="A10" s="67" t="s">
        <v>16</v>
      </c>
      <c r="B10" s="60"/>
      <c r="C10" s="60" t="s">
        <v>17</v>
      </c>
      <c r="D10" s="60"/>
      <c r="E10" s="60"/>
      <c r="F10" s="60"/>
      <c r="G10" s="188"/>
      <c r="H10" s="71">
        <v>0</v>
      </c>
      <c r="I10" s="189"/>
      <c r="J10" s="188"/>
      <c r="K10" s="71">
        <v>0</v>
      </c>
    </row>
    <row r="11" spans="1:13" ht="14.25" x14ac:dyDescent="0.2">
      <c r="A11" s="67"/>
      <c r="B11" s="60"/>
      <c r="C11" s="60"/>
      <c r="D11" s="60"/>
      <c r="E11" s="60"/>
      <c r="F11" s="60"/>
      <c r="G11" s="60"/>
      <c r="H11" s="72"/>
      <c r="I11" s="60"/>
      <c r="J11" s="60"/>
      <c r="K11" s="72"/>
    </row>
    <row r="12" spans="1:13" ht="14.25" x14ac:dyDescent="0.2">
      <c r="A12" s="67" t="s">
        <v>18</v>
      </c>
      <c r="B12" s="60"/>
      <c r="C12" s="60" t="s">
        <v>110</v>
      </c>
      <c r="D12" s="60"/>
      <c r="E12" s="60"/>
      <c r="F12" s="60"/>
      <c r="G12" s="188"/>
      <c r="H12" s="73">
        <f>+H6+H8+H10</f>
        <v>0</v>
      </c>
      <c r="I12" s="189"/>
      <c r="J12" s="188"/>
      <c r="K12" s="73">
        <f>+K6+K8+K10</f>
        <v>0</v>
      </c>
      <c r="L12" s="188"/>
      <c r="M12" s="189"/>
    </row>
    <row r="13" spans="1:13" ht="14.25" x14ac:dyDescent="0.2">
      <c r="A13" s="67"/>
      <c r="B13" s="60"/>
      <c r="C13" s="60"/>
      <c r="D13" s="60"/>
      <c r="E13" s="60"/>
      <c r="F13" s="60"/>
      <c r="G13" s="188"/>
      <c r="H13" s="189"/>
      <c r="I13" s="189"/>
      <c r="J13" s="188"/>
      <c r="K13" s="74"/>
      <c r="L13" s="188"/>
      <c r="M13" s="189"/>
    </row>
    <row r="14" spans="1:13" ht="14.25" x14ac:dyDescent="0.2">
      <c r="A14" s="67">
        <v>5</v>
      </c>
      <c r="B14" s="60"/>
      <c r="C14" s="60" t="s">
        <v>111</v>
      </c>
      <c r="D14" s="60"/>
      <c r="E14" s="60"/>
      <c r="F14" s="60"/>
      <c r="J14" s="188"/>
      <c r="K14" s="294">
        <f>IF(AND(Betterment="Y"),IF(CO_ENG&gt;0,CO_ENG,EA_AMT),0)</f>
        <v>0</v>
      </c>
      <c r="L14" s="188"/>
      <c r="M14" s="189"/>
    </row>
    <row r="15" spans="1:13" ht="14.25" x14ac:dyDescent="0.2">
      <c r="A15" s="67"/>
      <c r="B15" s="60"/>
      <c r="C15" s="279" t="s">
        <v>281</v>
      </c>
      <c r="D15" s="279"/>
      <c r="E15" s="279"/>
      <c r="F15" s="60"/>
      <c r="J15" s="188"/>
      <c r="K15" s="464"/>
      <c r="L15" s="188"/>
      <c r="M15" s="189"/>
    </row>
    <row r="16" spans="1:13" x14ac:dyDescent="0.2">
      <c r="A16" s="67"/>
      <c r="B16" s="60"/>
      <c r="C16" s="60"/>
      <c r="D16" s="60"/>
      <c r="E16" s="60"/>
      <c r="F16" s="60"/>
      <c r="G16" s="188"/>
      <c r="H16" s="189"/>
      <c r="I16" s="189"/>
      <c r="J16" s="188"/>
      <c r="K16" s="189"/>
      <c r="L16" s="188"/>
      <c r="M16" s="189"/>
    </row>
    <row r="17" spans="1:18" x14ac:dyDescent="0.2">
      <c r="A17" s="67">
        <v>6</v>
      </c>
      <c r="B17" s="60"/>
      <c r="C17" s="60" t="s">
        <v>109</v>
      </c>
      <c r="D17" s="60"/>
      <c r="E17" s="60"/>
      <c r="F17" s="60"/>
      <c r="G17" s="188"/>
      <c r="H17" s="189"/>
      <c r="I17" s="189"/>
      <c r="J17" s="188"/>
      <c r="K17" s="189"/>
      <c r="L17" s="188"/>
      <c r="M17" s="189"/>
    </row>
    <row r="18" spans="1:18" x14ac:dyDescent="0.2">
      <c r="A18" s="67"/>
      <c r="B18" s="60"/>
      <c r="C18" s="60" t="s">
        <v>107</v>
      </c>
      <c r="D18" s="60"/>
      <c r="E18" s="60"/>
      <c r="F18" s="60"/>
      <c r="G18" s="188"/>
      <c r="I18" s="190"/>
      <c r="J18" s="188"/>
      <c r="K18" s="189"/>
      <c r="L18" s="188"/>
      <c r="M18" s="191">
        <f>IF(Betterment="N",1,(H12/K12))</f>
        <v>1</v>
      </c>
    </row>
    <row r="19" spans="1:18" x14ac:dyDescent="0.2">
      <c r="A19" s="67"/>
      <c r="B19" s="60"/>
      <c r="C19" s="60"/>
      <c r="D19" s="60"/>
      <c r="E19" s="60"/>
      <c r="F19" s="60"/>
      <c r="G19" s="60"/>
      <c r="H19" s="60"/>
      <c r="I19" s="60"/>
      <c r="J19" s="60"/>
      <c r="K19" s="60"/>
      <c r="L19" s="60"/>
      <c r="M19" s="181"/>
    </row>
    <row r="20" spans="1:18" x14ac:dyDescent="0.2">
      <c r="A20" s="67">
        <v>7</v>
      </c>
      <c r="B20" s="60"/>
      <c r="C20" s="60" t="s">
        <v>207</v>
      </c>
      <c r="D20" s="60"/>
      <c r="E20" s="60"/>
      <c r="F20" s="60"/>
      <c r="G20" s="60"/>
      <c r="H20" s="60"/>
      <c r="I20" s="60"/>
      <c r="J20" s="60"/>
      <c r="K20" s="60"/>
      <c r="L20" s="60"/>
      <c r="M20" s="191">
        <f>1-M18</f>
        <v>0</v>
      </c>
    </row>
    <row r="21" spans="1:18" x14ac:dyDescent="0.2">
      <c r="A21" s="67"/>
      <c r="B21" s="60"/>
      <c r="C21" s="60" t="s">
        <v>237</v>
      </c>
      <c r="F21" s="60"/>
      <c r="G21" s="60"/>
      <c r="H21" s="60"/>
      <c r="I21" s="60"/>
      <c r="J21" s="188"/>
      <c r="L21" s="188"/>
    </row>
    <row r="22" spans="1:18" x14ac:dyDescent="0.2">
      <c r="A22" s="67"/>
      <c r="B22" s="66"/>
      <c r="C22" s="66"/>
      <c r="D22" s="66"/>
      <c r="E22" s="66"/>
      <c r="F22" s="66"/>
      <c r="G22" s="66"/>
      <c r="H22" s="66"/>
      <c r="I22" s="66"/>
      <c r="J22" s="60"/>
      <c r="K22" s="60"/>
      <c r="L22" s="60"/>
      <c r="M22" s="200" t="s">
        <v>267</v>
      </c>
    </row>
    <row r="23" spans="1:18" x14ac:dyDescent="0.2">
      <c r="G23" s="66"/>
      <c r="H23" s="192"/>
      <c r="I23" s="66"/>
      <c r="J23" s="60"/>
      <c r="K23" s="60"/>
      <c r="L23" s="60"/>
      <c r="M23" s="201" t="s">
        <v>208</v>
      </c>
    </row>
    <row r="24" spans="1:18" x14ac:dyDescent="0.2">
      <c r="G24" s="66"/>
      <c r="H24" s="66"/>
      <c r="I24" s="66"/>
      <c r="J24" s="60"/>
      <c r="K24" s="60"/>
      <c r="L24" s="60"/>
      <c r="M24" s="193"/>
    </row>
    <row r="25" spans="1:18" ht="14.25" x14ac:dyDescent="0.2">
      <c r="A25" s="67">
        <v>8</v>
      </c>
      <c r="B25" s="66"/>
      <c r="C25" s="66" t="s">
        <v>250</v>
      </c>
      <c r="D25" s="66"/>
      <c r="E25" s="66"/>
      <c r="F25" s="66"/>
      <c r="G25" s="188"/>
      <c r="H25" s="194"/>
      <c r="I25" s="195"/>
      <c r="L25" s="188"/>
      <c r="M25" s="196">
        <f>IF(Betterment="N",0,(K12*M20))</f>
        <v>0</v>
      </c>
    </row>
    <row r="26" spans="1:18" x14ac:dyDescent="0.2">
      <c r="A26" s="67"/>
      <c r="B26" s="60"/>
      <c r="C26" s="60"/>
      <c r="D26" s="60"/>
      <c r="E26" s="60"/>
      <c r="F26" s="60"/>
      <c r="G26" s="60"/>
      <c r="H26" s="60"/>
      <c r="I26" s="60"/>
      <c r="J26" s="60"/>
      <c r="K26" s="181"/>
      <c r="L26" s="60"/>
      <c r="M26" s="197"/>
      <c r="R26" s="40"/>
    </row>
    <row r="27" spans="1:18" ht="14.25" x14ac:dyDescent="0.2">
      <c r="A27" s="67">
        <v>9</v>
      </c>
      <c r="B27" s="60"/>
      <c r="C27" s="60" t="s">
        <v>285</v>
      </c>
      <c r="D27" s="60"/>
      <c r="E27" s="60"/>
      <c r="F27" s="60"/>
      <c r="G27" s="188"/>
      <c r="H27" s="278">
        <f>IF(K14&gt;0,(M18*K14),IF(CO_ENG&gt;0,CO_ENG,EA_AMT))</f>
        <v>0</v>
      </c>
      <c r="I27" s="195"/>
      <c r="L27" s="188"/>
      <c r="M27" s="196" t="str">
        <f>IF(Betterment="N","",(K14*M20))</f>
        <v/>
      </c>
    </row>
    <row r="28" spans="1:18" x14ac:dyDescent="0.2">
      <c r="A28" s="67"/>
      <c r="B28" s="60"/>
      <c r="C28" s="60" t="s">
        <v>212</v>
      </c>
      <c r="F28" s="60"/>
      <c r="G28" s="60"/>
      <c r="H28" s="60"/>
      <c r="I28" s="60"/>
      <c r="J28" s="60"/>
      <c r="K28" s="60"/>
      <c r="L28" s="60"/>
      <c r="M28" s="193"/>
    </row>
    <row r="29" spans="1:18" x14ac:dyDescent="0.2">
      <c r="A29" s="67"/>
      <c r="B29" s="60"/>
      <c r="C29" s="60"/>
      <c r="D29" s="60"/>
      <c r="E29" s="60"/>
      <c r="F29" s="60"/>
      <c r="G29" s="60"/>
      <c r="H29" s="60"/>
      <c r="I29" s="60"/>
      <c r="J29" s="60"/>
      <c r="K29" s="60"/>
      <c r="L29" s="60"/>
      <c r="M29" s="193"/>
    </row>
    <row r="30" spans="1:18" ht="14.25" x14ac:dyDescent="0.2">
      <c r="A30" s="67">
        <v>10</v>
      </c>
      <c r="B30" s="60"/>
      <c r="C30" s="60" t="s">
        <v>209</v>
      </c>
      <c r="D30" s="60"/>
      <c r="E30" s="60"/>
      <c r="F30" s="60"/>
      <c r="G30" s="188"/>
      <c r="H30" s="294">
        <f>IF(ROW_COST&gt;0,(M18*ROW_COST),0)</f>
        <v>0</v>
      </c>
      <c r="I30" s="195"/>
      <c r="J30" s="188"/>
      <c r="K30" s="71">
        <f>IF(ROW_COST&gt;0,(M20*ROW_COST),0)</f>
        <v>0</v>
      </c>
      <c r="L30" s="188"/>
      <c r="M30" s="336">
        <f>K30</f>
        <v>0</v>
      </c>
    </row>
    <row r="31" spans="1:18" x14ac:dyDescent="0.2">
      <c r="A31" s="67"/>
      <c r="B31" s="60"/>
      <c r="C31" s="60" t="s">
        <v>19</v>
      </c>
      <c r="D31" s="60"/>
      <c r="E31" s="60"/>
      <c r="F31" s="60"/>
      <c r="G31" s="60"/>
      <c r="H31" s="277"/>
      <c r="I31" s="60"/>
      <c r="J31" s="60"/>
      <c r="K31" s="60"/>
      <c r="L31" s="60"/>
      <c r="M31" s="193"/>
    </row>
    <row r="32" spans="1:18" x14ac:dyDescent="0.2">
      <c r="A32" s="67"/>
      <c r="B32" s="60"/>
      <c r="C32" s="60" t="s">
        <v>210</v>
      </c>
      <c r="D32" s="60"/>
      <c r="E32" s="60"/>
      <c r="F32" s="60"/>
      <c r="G32" s="60"/>
      <c r="H32" s="60"/>
      <c r="I32" s="60"/>
      <c r="J32" s="60"/>
      <c r="K32" s="60"/>
      <c r="L32" s="60"/>
      <c r="M32" s="193"/>
    </row>
    <row r="33" spans="1:13" x14ac:dyDescent="0.2">
      <c r="A33" s="67"/>
      <c r="B33" s="60"/>
      <c r="C33" s="60"/>
      <c r="D33" s="60"/>
      <c r="E33" s="60"/>
      <c r="F33" s="60"/>
      <c r="G33" s="60"/>
      <c r="H33" s="60"/>
      <c r="I33" s="60"/>
      <c r="J33" s="60"/>
      <c r="K33" s="60"/>
      <c r="L33" s="60"/>
      <c r="M33" s="193"/>
    </row>
    <row r="34" spans="1:13" ht="15" x14ac:dyDescent="0.25">
      <c r="A34" s="67">
        <v>11</v>
      </c>
      <c r="B34" s="60"/>
      <c r="C34" s="60" t="s">
        <v>211</v>
      </c>
      <c r="D34" s="60"/>
      <c r="E34" s="60"/>
      <c r="F34" s="60"/>
      <c r="G34" s="60"/>
      <c r="H34" s="60"/>
      <c r="I34" s="60"/>
      <c r="J34" s="60"/>
      <c r="K34" s="60"/>
      <c r="L34" s="188"/>
      <c r="M34" s="312">
        <f>IF(Betterment="Y", (M30+M25+M27),0)</f>
        <v>0</v>
      </c>
    </row>
    <row r="35" spans="1:13" x14ac:dyDescent="0.2">
      <c r="A35" s="67"/>
      <c r="B35" s="60"/>
      <c r="D35" s="60"/>
      <c r="E35" s="60"/>
      <c r="F35" s="60"/>
      <c r="G35" s="60"/>
      <c r="H35" s="60"/>
      <c r="I35" s="60"/>
      <c r="J35" s="60"/>
      <c r="K35" s="60"/>
      <c r="L35" s="60"/>
      <c r="M35" s="60"/>
    </row>
    <row r="36" spans="1:13" ht="19.899999999999999" customHeight="1" x14ac:dyDescent="0.2">
      <c r="A36" s="67"/>
      <c r="B36" s="60"/>
      <c r="C36" s="379" t="s">
        <v>273</v>
      </c>
      <c r="D36" s="379"/>
      <c r="E36" s="379"/>
      <c r="F36" s="379"/>
      <c r="G36" s="379"/>
      <c r="H36" s="379"/>
      <c r="I36" s="60"/>
      <c r="J36" s="60"/>
      <c r="K36" s="60"/>
      <c r="L36" s="60"/>
      <c r="M36" s="381" t="s">
        <v>274</v>
      </c>
    </row>
    <row r="37" spans="1:13" ht="19.899999999999999" customHeight="1" thickBot="1" x14ac:dyDescent="0.3">
      <c r="A37" s="67">
        <v>12</v>
      </c>
      <c r="B37" s="60"/>
      <c r="C37" s="1" t="s">
        <v>108</v>
      </c>
      <c r="D37" s="60"/>
      <c r="E37" s="60"/>
      <c r="F37" s="60"/>
      <c r="G37" s="70"/>
      <c r="H37" s="311">
        <f>H12+H27+H30</f>
        <v>0</v>
      </c>
      <c r="I37" s="63"/>
      <c r="J37" s="60"/>
      <c r="K37" s="60"/>
      <c r="L37" s="60"/>
      <c r="M37" s="382"/>
    </row>
    <row r="38" spans="1:13" ht="13.5" thickTop="1" x14ac:dyDescent="0.2">
      <c r="A38" s="67"/>
      <c r="B38" s="60"/>
      <c r="C38" s="60"/>
      <c r="D38" s="60"/>
      <c r="E38" s="60"/>
      <c r="F38" s="60"/>
      <c r="G38" s="60"/>
      <c r="H38" s="60"/>
      <c r="I38" s="60"/>
      <c r="J38" s="60"/>
      <c r="K38" s="60"/>
      <c r="L38" s="60"/>
      <c r="M38" s="383"/>
    </row>
    <row r="39" spans="1:13" ht="16.5" thickBot="1" x14ac:dyDescent="0.3">
      <c r="A39" s="67">
        <v>13</v>
      </c>
      <c r="B39" s="60"/>
      <c r="C39" s="1" t="s">
        <v>213</v>
      </c>
      <c r="D39" s="60"/>
      <c r="E39" s="60"/>
      <c r="F39" s="60"/>
      <c r="G39" s="60"/>
      <c r="H39" s="60"/>
      <c r="I39" s="60"/>
      <c r="J39" s="70"/>
      <c r="K39" s="311">
        <f>+K12+K14+K30</f>
        <v>0</v>
      </c>
    </row>
    <row r="40" spans="1:13" ht="13.5" thickTop="1" x14ac:dyDescent="0.2">
      <c r="A40" s="198"/>
      <c r="B40" s="60"/>
      <c r="C40" s="60"/>
      <c r="D40" s="60"/>
      <c r="E40" s="60"/>
      <c r="F40" s="60"/>
      <c r="G40" s="60"/>
      <c r="H40" s="60"/>
      <c r="I40" s="60"/>
      <c r="J40" s="60"/>
      <c r="K40" s="60"/>
      <c r="M40" s="199"/>
    </row>
    <row r="41" spans="1:13" x14ac:dyDescent="0.2">
      <c r="A41" s="198"/>
      <c r="B41" s="60"/>
      <c r="D41" s="60"/>
      <c r="E41" s="60"/>
      <c r="F41" s="60"/>
      <c r="G41" s="60"/>
      <c r="H41" s="60"/>
      <c r="I41" s="60"/>
      <c r="J41" s="60"/>
      <c r="K41" s="60"/>
      <c r="M41" s="341"/>
    </row>
    <row r="42" spans="1:13" x14ac:dyDescent="0.2">
      <c r="A42" s="66"/>
      <c r="B42" s="60"/>
      <c r="C42" s="60"/>
      <c r="D42" s="60"/>
      <c r="E42" s="60"/>
      <c r="F42" s="60"/>
      <c r="G42" s="60"/>
      <c r="H42" s="60"/>
      <c r="I42" s="60"/>
      <c r="J42" s="60"/>
      <c r="K42" s="60"/>
    </row>
    <row r="43" spans="1:13" x14ac:dyDescent="0.2">
      <c r="A43" s="465" t="s">
        <v>284</v>
      </c>
      <c r="B43" s="60"/>
      <c r="C43" s="40" t="s">
        <v>115</v>
      </c>
      <c r="D43" s="60"/>
      <c r="E43" s="60"/>
      <c r="F43" s="60"/>
      <c r="G43" s="60"/>
      <c r="H43" s="60"/>
      <c r="I43" s="60"/>
      <c r="J43" s="60"/>
      <c r="K43" s="60"/>
    </row>
    <row r="44" spans="1:13" x14ac:dyDescent="0.2">
      <c r="A44" s="34"/>
      <c r="C44" s="40" t="s">
        <v>112</v>
      </c>
    </row>
    <row r="45" spans="1:13" x14ac:dyDescent="0.2">
      <c r="A45" s="34"/>
      <c r="C45" s="60"/>
    </row>
    <row r="46" spans="1:13" x14ac:dyDescent="0.2">
      <c r="A46" s="34"/>
    </row>
    <row r="47" spans="1:13" x14ac:dyDescent="0.2">
      <c r="A47" s="34"/>
    </row>
  </sheetData>
  <mergeCells count="3">
    <mergeCell ref="C36:H36"/>
    <mergeCell ref="A2:M2"/>
    <mergeCell ref="M36:M38"/>
  </mergeCells>
  <pageMargins left="0.75" right="0.59483333333333333" top="1" bottom="1" header="0.5" footer="0.5"/>
  <pageSetup scale="83" orientation="portrait" horizontalDpi="4294967293" verticalDpi="4294967293" r:id="rId1"/>
  <headerFooter alignWithMargins="0">
    <oddHeader>&amp;L&amp;11Revised
Mar 14, 2018
&amp;C
&amp;R&amp;11Form U-10, Cost Estimate
Page 2 of 12</oddHeader>
    <oddFooter xml:space="preserve">&amp;L&amp;D&amp;R&amp;F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sheetPr>
  <dimension ref="A1:S42"/>
  <sheetViews>
    <sheetView view="pageLayout" zoomScaleNormal="100" workbookViewId="0">
      <selection activeCell="L9" sqref="L9"/>
    </sheetView>
  </sheetViews>
  <sheetFormatPr defaultRowHeight="12.75" x14ac:dyDescent="0.2"/>
  <cols>
    <col min="2" max="2" width="5.85546875" customWidth="1"/>
    <col min="3" max="3" width="7.28515625" customWidth="1"/>
    <col min="4" max="4" width="5.28515625" customWidth="1"/>
    <col min="5" max="5" width="6.7109375" customWidth="1"/>
    <col min="6" max="6" width="2.28515625" customWidth="1"/>
    <col min="7" max="7" width="10.5703125" customWidth="1"/>
    <col min="8" max="8" width="2.5703125" customWidth="1"/>
    <col min="10" max="10" width="2.5703125" customWidth="1"/>
    <col min="12" max="12" width="2.28515625" customWidth="1"/>
    <col min="13" max="13" width="15" bestFit="1" customWidth="1"/>
    <col min="14" max="14" width="4.7109375" customWidth="1"/>
  </cols>
  <sheetData>
    <row r="1" spans="1:13" ht="15.75" x14ac:dyDescent="0.25">
      <c r="A1" s="7" t="s">
        <v>20</v>
      </c>
      <c r="B1" s="8"/>
      <c r="C1" s="8"/>
      <c r="D1" s="8"/>
      <c r="E1" s="8"/>
      <c r="F1" s="8"/>
      <c r="G1" s="8"/>
      <c r="H1" s="8"/>
      <c r="I1" s="9"/>
      <c r="J1" s="2"/>
      <c r="K1" s="2"/>
      <c r="L1" s="2"/>
    </row>
    <row r="2" spans="1:13" x14ac:dyDescent="0.2">
      <c r="I2" s="291"/>
      <c r="J2" s="34"/>
      <c r="K2" s="34"/>
      <c r="L2" s="34"/>
      <c r="M2" s="34"/>
    </row>
    <row r="3" spans="1:13" x14ac:dyDescent="0.2">
      <c r="A3" s="12" t="s">
        <v>21</v>
      </c>
      <c r="B3" s="12" t="s">
        <v>22</v>
      </c>
      <c r="C3" s="12"/>
      <c r="D3" s="12"/>
      <c r="E3" s="12"/>
      <c r="F3" s="12"/>
      <c r="G3" s="12"/>
      <c r="H3" s="12"/>
      <c r="I3" s="12"/>
      <c r="J3" s="12"/>
      <c r="K3" s="12"/>
      <c r="L3" s="12"/>
      <c r="M3" s="12"/>
    </row>
    <row r="4" spans="1:13" x14ac:dyDescent="0.2">
      <c r="A4" s="12"/>
      <c r="B4" s="12"/>
      <c r="C4" s="12"/>
      <c r="D4" s="12"/>
      <c r="E4" s="12"/>
      <c r="F4" s="12"/>
      <c r="G4" s="12"/>
      <c r="H4" s="12"/>
      <c r="I4" s="12"/>
      <c r="J4" s="12"/>
      <c r="K4" s="39"/>
      <c r="L4" s="12"/>
      <c r="M4" s="12"/>
    </row>
    <row r="5" spans="1:13" x14ac:dyDescent="0.2">
      <c r="A5" s="384" t="s">
        <v>23</v>
      </c>
      <c r="B5" s="384"/>
      <c r="C5" s="384"/>
      <c r="D5" s="12"/>
      <c r="E5" s="12"/>
      <c r="F5" s="12"/>
      <c r="G5" s="12"/>
      <c r="H5" s="12"/>
      <c r="I5" s="92" t="s">
        <v>24</v>
      </c>
      <c r="J5" s="12"/>
      <c r="K5" s="92" t="s">
        <v>25</v>
      </c>
      <c r="L5" s="12"/>
      <c r="M5" s="92" t="s">
        <v>26</v>
      </c>
    </row>
    <row r="6" spans="1:13" ht="25.15" customHeight="1" x14ac:dyDescent="0.2">
      <c r="A6" s="385"/>
      <c r="B6" s="385"/>
      <c r="C6" s="385"/>
      <c r="D6" s="385"/>
      <c r="E6" s="385"/>
      <c r="F6" s="180"/>
      <c r="G6" s="26"/>
      <c r="H6" s="26"/>
      <c r="I6" s="227"/>
      <c r="J6" s="26"/>
      <c r="K6" s="135"/>
      <c r="L6" s="17"/>
      <c r="M6" s="96">
        <f>I6*K6</f>
        <v>0</v>
      </c>
    </row>
    <row r="7" spans="1:13" ht="25.15" customHeight="1" x14ac:dyDescent="0.2">
      <c r="A7" s="386"/>
      <c r="B7" s="386"/>
      <c r="C7" s="386"/>
      <c r="D7" s="386"/>
      <c r="E7" s="386"/>
      <c r="F7" s="180"/>
      <c r="G7" s="12"/>
      <c r="H7" s="15"/>
      <c r="I7" s="54"/>
      <c r="J7" s="17"/>
      <c r="K7" s="135"/>
      <c r="L7" s="17"/>
      <c r="M7" s="96">
        <f>I7*K7</f>
        <v>0</v>
      </c>
    </row>
    <row r="8" spans="1:13" ht="25.15" customHeight="1" x14ac:dyDescent="0.2">
      <c r="A8" s="387"/>
      <c r="B8" s="387"/>
      <c r="C8" s="387"/>
      <c r="D8" s="387"/>
      <c r="E8" s="387"/>
      <c r="F8" s="228"/>
      <c r="G8" s="12"/>
      <c r="H8" s="15"/>
      <c r="I8" s="54"/>
      <c r="J8" s="17"/>
      <c r="K8" s="135"/>
      <c r="L8" s="17"/>
      <c r="M8" s="96">
        <f>I8*K8</f>
        <v>0</v>
      </c>
    </row>
    <row r="9" spans="1:13" ht="10.15" customHeight="1" x14ac:dyDescent="0.2">
      <c r="A9" s="12"/>
      <c r="B9" s="95"/>
      <c r="C9" s="95"/>
      <c r="D9" s="95"/>
      <c r="E9" s="95"/>
      <c r="F9" s="95"/>
      <c r="G9" s="12"/>
      <c r="H9" s="15"/>
      <c r="I9" s="140"/>
      <c r="J9" s="17"/>
      <c r="K9" s="141"/>
      <c r="L9" s="17"/>
      <c r="M9" s="119"/>
    </row>
    <row r="10" spans="1:13" ht="25.15" customHeight="1" x14ac:dyDescent="0.2">
      <c r="A10" s="18" t="s">
        <v>28</v>
      </c>
      <c r="B10" s="18"/>
      <c r="C10" s="18"/>
      <c r="D10" s="18"/>
      <c r="E10" s="18"/>
      <c r="F10" s="18"/>
      <c r="G10" s="18"/>
      <c r="H10" s="18"/>
      <c r="I10" s="18"/>
      <c r="J10" s="18"/>
      <c r="K10" s="18"/>
      <c r="L10" s="18"/>
      <c r="M10" s="131">
        <f>SUM(M6:M8)</f>
        <v>0</v>
      </c>
    </row>
    <row r="11" spans="1:13" ht="15" customHeight="1" x14ac:dyDescent="0.2">
      <c r="A11" s="12"/>
      <c r="B11" s="12"/>
      <c r="C11" s="12"/>
      <c r="D11" s="12"/>
      <c r="E11" s="12"/>
      <c r="F11" s="12"/>
      <c r="G11" s="12"/>
      <c r="H11" s="12"/>
      <c r="I11" s="12"/>
      <c r="J11" s="12"/>
      <c r="K11" s="12"/>
      <c r="L11" s="12"/>
      <c r="M11" s="12"/>
    </row>
    <row r="12" spans="1:13" ht="19.899999999999999" customHeight="1" x14ac:dyDescent="0.2">
      <c r="A12" s="12" t="s">
        <v>29</v>
      </c>
      <c r="B12" s="12"/>
      <c r="C12" s="12"/>
      <c r="D12" s="12"/>
      <c r="E12" s="12"/>
      <c r="F12" s="12"/>
      <c r="G12" s="345"/>
      <c r="H12" s="161"/>
      <c r="I12" s="12"/>
      <c r="J12" s="12"/>
      <c r="K12" s="12"/>
      <c r="L12" s="12"/>
      <c r="M12" s="12"/>
    </row>
    <row r="13" spans="1:13" x14ac:dyDescent="0.2">
      <c r="A13" s="12"/>
      <c r="B13" s="12"/>
      <c r="C13" s="12"/>
      <c r="D13" s="12"/>
      <c r="E13" s="12"/>
      <c r="F13" s="12"/>
      <c r="G13" s="12"/>
      <c r="H13" s="12"/>
      <c r="I13" s="12"/>
      <c r="J13" s="12"/>
      <c r="K13" s="12"/>
      <c r="L13" s="12"/>
      <c r="M13" s="12"/>
    </row>
    <row r="14" spans="1:13" x14ac:dyDescent="0.2">
      <c r="A14" s="12" t="s">
        <v>30</v>
      </c>
      <c r="B14" s="12"/>
      <c r="C14" s="12"/>
      <c r="D14" s="12"/>
      <c r="E14" s="12"/>
      <c r="F14" s="12"/>
      <c r="G14" s="12"/>
      <c r="H14" s="12"/>
      <c r="I14" s="12"/>
      <c r="J14" s="12"/>
      <c r="K14" s="12"/>
      <c r="L14" s="12"/>
      <c r="M14" s="96">
        <f>M10*G12</f>
        <v>0</v>
      </c>
    </row>
    <row r="15" spans="1:13" x14ac:dyDescent="0.2">
      <c r="A15" s="12"/>
      <c r="B15" s="12"/>
      <c r="C15" s="12"/>
      <c r="D15" s="12"/>
      <c r="E15" s="12"/>
      <c r="F15" s="12"/>
      <c r="G15" s="12"/>
      <c r="H15" s="12"/>
      <c r="I15" s="12"/>
      <c r="J15" s="12"/>
      <c r="K15" s="12"/>
      <c r="L15" s="12"/>
      <c r="M15" s="12"/>
    </row>
    <row r="16" spans="1:13" x14ac:dyDescent="0.2">
      <c r="A16" s="18" t="s">
        <v>31</v>
      </c>
      <c r="B16" s="18"/>
      <c r="C16" s="18"/>
      <c r="D16" s="18"/>
      <c r="E16" s="18"/>
      <c r="F16" s="18"/>
      <c r="G16" s="18"/>
      <c r="H16" s="18"/>
      <c r="I16" s="18"/>
      <c r="J16" s="18"/>
      <c r="K16" s="18"/>
      <c r="L16" s="18"/>
      <c r="M16" s="147">
        <f>M10+M14</f>
        <v>0</v>
      </c>
    </row>
    <row r="17" spans="1:13" x14ac:dyDescent="0.2">
      <c r="A17" s="12"/>
      <c r="B17" s="12"/>
      <c r="C17" s="12"/>
      <c r="D17" s="12"/>
      <c r="E17" s="12"/>
      <c r="F17" s="12"/>
      <c r="G17" s="12"/>
      <c r="H17" s="12"/>
      <c r="I17" s="12"/>
      <c r="J17" s="12"/>
      <c r="K17" s="12"/>
      <c r="L17" s="12"/>
      <c r="M17" s="12"/>
    </row>
    <row r="18" spans="1:13" x14ac:dyDescent="0.2">
      <c r="A18" s="12" t="s">
        <v>32</v>
      </c>
      <c r="B18" s="4" t="s">
        <v>33</v>
      </c>
      <c r="C18" s="4"/>
      <c r="D18" s="12"/>
      <c r="E18" s="12"/>
      <c r="F18" s="12"/>
      <c r="G18" s="12"/>
      <c r="H18" s="12"/>
      <c r="I18" s="12"/>
      <c r="J18" s="12"/>
      <c r="K18" s="12"/>
      <c r="L18" s="12"/>
      <c r="M18" s="12"/>
    </row>
    <row r="19" spans="1:13" x14ac:dyDescent="0.2">
      <c r="A19" s="12"/>
      <c r="B19" s="12"/>
      <c r="C19" s="12"/>
      <c r="D19" s="12"/>
      <c r="E19" s="12"/>
      <c r="F19" s="12"/>
      <c r="G19" s="12"/>
      <c r="H19" s="12"/>
      <c r="I19" s="12"/>
      <c r="J19" s="12"/>
      <c r="K19" s="12"/>
      <c r="L19" s="12"/>
      <c r="M19" s="12"/>
    </row>
    <row r="20" spans="1:13" x14ac:dyDescent="0.2">
      <c r="A20" s="388" t="s">
        <v>34</v>
      </c>
      <c r="B20" s="388"/>
      <c r="C20" s="388"/>
      <c r="E20" s="92" t="s">
        <v>35</v>
      </c>
      <c r="F20" s="176"/>
      <c r="G20" s="92" t="s">
        <v>24</v>
      </c>
      <c r="I20" s="325" t="s">
        <v>249</v>
      </c>
      <c r="J20" s="20"/>
      <c r="L20" s="12"/>
      <c r="M20" s="12"/>
    </row>
    <row r="21" spans="1:13" ht="25.15" customHeight="1" x14ac:dyDescent="0.2">
      <c r="A21" s="387"/>
      <c r="B21" s="389"/>
      <c r="C21" s="389"/>
      <c r="E21" s="55"/>
      <c r="F21" s="177"/>
      <c r="G21" s="54"/>
      <c r="H21" s="15"/>
      <c r="I21" s="177"/>
      <c r="J21" s="12"/>
      <c r="K21" s="12"/>
      <c r="L21" s="12"/>
      <c r="M21" s="96">
        <f>E21*G21*I21</f>
        <v>0</v>
      </c>
    </row>
    <row r="22" spans="1:13" ht="25.15" customHeight="1" x14ac:dyDescent="0.2">
      <c r="A22" s="387"/>
      <c r="B22" s="389"/>
      <c r="C22" s="389"/>
      <c r="E22" s="55"/>
      <c r="F22" s="177"/>
      <c r="G22" s="54"/>
      <c r="H22" s="15"/>
      <c r="I22" s="231"/>
      <c r="J22" s="12"/>
      <c r="K22" s="12"/>
      <c r="L22" s="12"/>
      <c r="M22" s="96">
        <f>E22*G22*I22</f>
        <v>0</v>
      </c>
    </row>
    <row r="23" spans="1:13" ht="25.15" customHeight="1" x14ac:dyDescent="0.2">
      <c r="A23" s="12"/>
      <c r="B23" s="12"/>
      <c r="C23" s="12"/>
      <c r="D23" s="12"/>
      <c r="E23" s="12"/>
      <c r="F23" s="12"/>
      <c r="G23" s="12"/>
      <c r="H23" s="12"/>
      <c r="I23" s="12"/>
      <c r="J23" s="12"/>
      <c r="K23" s="12"/>
      <c r="L23" s="12"/>
      <c r="M23" s="12"/>
    </row>
    <row r="24" spans="1:13" x14ac:dyDescent="0.2">
      <c r="A24" s="18" t="s">
        <v>36</v>
      </c>
      <c r="B24" s="18"/>
      <c r="C24" s="18"/>
      <c r="D24" s="18"/>
      <c r="E24" s="18"/>
      <c r="F24" s="18"/>
      <c r="G24" s="18"/>
      <c r="H24" s="18"/>
      <c r="I24" s="18"/>
      <c r="J24" s="18"/>
      <c r="K24" s="18"/>
      <c r="L24" s="18"/>
      <c r="M24" s="147">
        <f>SUM(M21,M22)</f>
        <v>0</v>
      </c>
    </row>
    <row r="25" spans="1:13" x14ac:dyDescent="0.2">
      <c r="A25" s="12"/>
      <c r="B25" s="12"/>
      <c r="C25" s="12"/>
      <c r="D25" s="12"/>
      <c r="E25" s="12"/>
      <c r="F25" s="12"/>
      <c r="G25" s="12"/>
      <c r="H25" s="12"/>
      <c r="I25" s="12"/>
      <c r="J25" s="12"/>
      <c r="K25" s="12"/>
      <c r="L25" s="12"/>
      <c r="M25" s="12"/>
    </row>
    <row r="26" spans="1:13" x14ac:dyDescent="0.2">
      <c r="A26" s="12" t="s">
        <v>37</v>
      </c>
      <c r="B26" s="4" t="s">
        <v>38</v>
      </c>
      <c r="C26" s="12"/>
      <c r="D26" s="12"/>
      <c r="E26" s="12"/>
      <c r="F26" s="12"/>
      <c r="G26" s="12"/>
      <c r="H26" s="12"/>
      <c r="I26" s="12"/>
      <c r="J26" s="12"/>
      <c r="K26" s="12"/>
      <c r="L26" s="12"/>
      <c r="M26" s="12"/>
    </row>
    <row r="27" spans="1:13" ht="25.15" customHeight="1" x14ac:dyDescent="0.2">
      <c r="A27" s="12" t="s">
        <v>39</v>
      </c>
      <c r="B27" s="12"/>
      <c r="C27" s="12"/>
      <c r="D27" s="12"/>
      <c r="E27" s="12"/>
      <c r="F27" s="12"/>
      <c r="G27" s="12"/>
      <c r="H27" s="12"/>
      <c r="I27" s="12"/>
      <c r="J27" s="12"/>
      <c r="K27" s="12"/>
      <c r="L27" s="12"/>
      <c r="M27" s="54"/>
    </row>
    <row r="28" spans="1:13" ht="25.15" customHeight="1" x14ac:dyDescent="0.2">
      <c r="A28" s="12" t="s">
        <v>40</v>
      </c>
      <c r="B28" s="12"/>
      <c r="C28" s="12"/>
      <c r="D28" s="12"/>
      <c r="E28" s="12"/>
      <c r="F28" s="12"/>
      <c r="G28" s="12"/>
      <c r="H28" s="12"/>
      <c r="I28" s="12"/>
      <c r="J28" s="12"/>
      <c r="K28" s="12"/>
      <c r="L28" s="12"/>
      <c r="M28" s="54"/>
    </row>
    <row r="29" spans="1:13" ht="25.15" customHeight="1" x14ac:dyDescent="0.2">
      <c r="A29" s="12" t="s">
        <v>41</v>
      </c>
      <c r="B29" s="12"/>
      <c r="C29" s="12"/>
      <c r="D29" s="12"/>
      <c r="E29" s="12"/>
      <c r="F29" s="12"/>
      <c r="G29" s="12"/>
      <c r="H29" s="12"/>
      <c r="I29" s="12"/>
      <c r="J29" s="12"/>
      <c r="K29" s="12"/>
      <c r="L29" s="12"/>
      <c r="M29" s="54"/>
    </row>
    <row r="30" spans="1:13" ht="25.15" customHeight="1" x14ac:dyDescent="0.2">
      <c r="A30" s="60" t="s">
        <v>27</v>
      </c>
      <c r="B30" s="384"/>
      <c r="C30" s="384"/>
      <c r="D30" s="384"/>
      <c r="E30" s="384"/>
      <c r="F30" s="384"/>
      <c r="G30" s="384"/>
      <c r="H30" s="12"/>
      <c r="I30" s="12"/>
      <c r="J30" s="12"/>
      <c r="K30" s="12"/>
      <c r="L30" s="12"/>
      <c r="M30" s="132"/>
    </row>
    <row r="31" spans="1:13" x14ac:dyDescent="0.2">
      <c r="A31" s="12"/>
      <c r="B31" s="6" t="s">
        <v>42</v>
      </c>
      <c r="C31" s="5"/>
      <c r="D31" s="5"/>
      <c r="E31" s="5"/>
      <c r="F31" s="5"/>
      <c r="G31" s="5"/>
      <c r="H31" s="12"/>
      <c r="I31" s="12"/>
      <c r="J31" s="12"/>
      <c r="K31" s="12"/>
      <c r="L31" s="12"/>
      <c r="M31" s="12"/>
    </row>
    <row r="32" spans="1:13" x14ac:dyDescent="0.2">
      <c r="A32" s="18" t="s">
        <v>43</v>
      </c>
      <c r="B32" s="18"/>
      <c r="C32" s="18"/>
      <c r="D32" s="18"/>
      <c r="E32" s="18"/>
      <c r="F32" s="18"/>
      <c r="G32" s="18"/>
      <c r="H32" s="18"/>
      <c r="I32" s="18"/>
      <c r="J32" s="18"/>
      <c r="K32" s="18"/>
      <c r="L32" s="18"/>
      <c r="M32" s="150">
        <f>SUM(M27:M31)</f>
        <v>0</v>
      </c>
    </row>
    <row r="33" spans="1:19" x14ac:dyDescent="0.2">
      <c r="A33" s="12"/>
      <c r="B33" s="12"/>
      <c r="C33" s="12"/>
      <c r="D33" s="12"/>
      <c r="E33" s="12"/>
      <c r="F33" s="12"/>
      <c r="G33" s="12"/>
      <c r="H33" s="12"/>
      <c r="I33" s="12"/>
      <c r="J33" s="12"/>
      <c r="K33" s="12"/>
      <c r="L33" s="12"/>
      <c r="M33" s="12"/>
    </row>
    <row r="34" spans="1:19" x14ac:dyDescent="0.2">
      <c r="A34" s="26" t="s">
        <v>44</v>
      </c>
      <c r="B34" s="279" t="s">
        <v>228</v>
      </c>
      <c r="C34" s="26"/>
      <c r="D34" s="26"/>
      <c r="E34" s="26"/>
      <c r="F34" s="26"/>
      <c r="G34" s="26"/>
      <c r="H34" s="26"/>
      <c r="I34" s="26"/>
      <c r="J34" s="26"/>
      <c r="K34" s="26"/>
      <c r="L34" s="26"/>
      <c r="M34" s="280"/>
      <c r="N34" s="26"/>
      <c r="O34" s="26"/>
      <c r="P34" s="26"/>
      <c r="Q34" s="26"/>
      <c r="R34" s="26"/>
      <c r="S34" s="26"/>
    </row>
    <row r="35" spans="1:19" x14ac:dyDescent="0.2">
      <c r="A35" s="12"/>
      <c r="B35" s="12"/>
      <c r="C35" s="12"/>
      <c r="D35" s="12"/>
      <c r="E35" s="12"/>
      <c r="F35" s="12"/>
      <c r="G35" s="12"/>
      <c r="H35" s="12"/>
      <c r="I35" s="12"/>
      <c r="J35" s="12"/>
      <c r="K35" s="12"/>
      <c r="L35" s="12"/>
      <c r="M35" s="12"/>
    </row>
    <row r="36" spans="1:19" x14ac:dyDescent="0.2">
      <c r="A36" s="21" t="s">
        <v>45</v>
      </c>
      <c r="B36" s="21"/>
      <c r="C36" s="21"/>
      <c r="D36" s="21"/>
      <c r="E36" s="21"/>
      <c r="F36" s="21"/>
      <c r="G36" s="21"/>
      <c r="H36" s="22"/>
      <c r="I36" s="22"/>
      <c r="J36" s="22"/>
      <c r="K36" s="22"/>
      <c r="L36" s="22"/>
      <c r="M36" s="326">
        <f>M16+M24+M32+M34</f>
        <v>0</v>
      </c>
    </row>
    <row r="37" spans="1:19" x14ac:dyDescent="0.2">
      <c r="A37" s="60" t="s">
        <v>113</v>
      </c>
      <c r="B37" s="12"/>
      <c r="C37" s="12"/>
      <c r="D37" s="12"/>
      <c r="E37" s="12"/>
      <c r="F37" s="12"/>
      <c r="G37" s="12"/>
      <c r="H37" s="12"/>
      <c r="I37" s="12"/>
      <c r="J37" s="12"/>
      <c r="K37" s="12"/>
      <c r="L37" s="12"/>
      <c r="M37" s="12"/>
    </row>
    <row r="38" spans="1:19" x14ac:dyDescent="0.2">
      <c r="A38" s="12"/>
      <c r="B38" s="12"/>
      <c r="C38" s="12"/>
      <c r="D38" s="12"/>
      <c r="E38" s="12"/>
      <c r="F38" s="12"/>
      <c r="G38" s="12"/>
      <c r="H38" s="12"/>
      <c r="I38" s="12"/>
      <c r="J38" s="12"/>
      <c r="K38" s="12"/>
      <c r="L38" s="12"/>
      <c r="M38" s="12"/>
    </row>
    <row r="39" spans="1:19" x14ac:dyDescent="0.2">
      <c r="A39" s="16" t="s">
        <v>46</v>
      </c>
      <c r="B39" s="12"/>
      <c r="C39" s="12"/>
      <c r="D39" s="12"/>
      <c r="E39" s="12"/>
      <c r="F39" s="12"/>
      <c r="G39" s="12"/>
      <c r="H39" s="12"/>
      <c r="I39" s="12"/>
      <c r="J39" s="12"/>
      <c r="K39" s="12"/>
      <c r="L39" s="12"/>
      <c r="M39" s="12"/>
    </row>
    <row r="40" spans="1:19" x14ac:dyDescent="0.2">
      <c r="A40" s="16" t="s">
        <v>47</v>
      </c>
      <c r="B40" s="16"/>
      <c r="C40" s="16"/>
      <c r="D40" s="16"/>
      <c r="E40" s="16"/>
      <c r="F40" s="16"/>
      <c r="G40" s="16"/>
      <c r="H40" s="16"/>
      <c r="I40" s="16"/>
      <c r="J40" s="16"/>
      <c r="K40" s="16"/>
      <c r="L40" s="16"/>
      <c r="M40" s="16"/>
    </row>
    <row r="41" spans="1:19" x14ac:dyDescent="0.2">
      <c r="A41" s="16" t="s">
        <v>48</v>
      </c>
      <c r="B41" s="16"/>
      <c r="C41" s="16"/>
      <c r="D41" s="16"/>
      <c r="E41" s="16"/>
      <c r="F41" s="16"/>
      <c r="G41" s="16"/>
      <c r="H41" s="16"/>
      <c r="I41" s="16"/>
      <c r="J41" s="16"/>
      <c r="K41" s="16"/>
      <c r="L41" s="16"/>
      <c r="M41" s="16"/>
    </row>
    <row r="42" spans="1:19" x14ac:dyDescent="0.2">
      <c r="A42" s="12"/>
      <c r="B42" s="12"/>
      <c r="C42" s="12"/>
      <c r="D42" s="12"/>
      <c r="E42" s="12"/>
      <c r="F42" s="12"/>
      <c r="G42" s="12"/>
      <c r="H42" s="12"/>
      <c r="I42" s="12"/>
      <c r="J42" s="12"/>
      <c r="K42" s="12"/>
      <c r="L42" s="12"/>
      <c r="M42" s="12"/>
    </row>
  </sheetData>
  <mergeCells count="8">
    <mergeCell ref="A5:C5"/>
    <mergeCell ref="B30:G30"/>
    <mergeCell ref="A6:E6"/>
    <mergeCell ref="A7:E7"/>
    <mergeCell ref="A8:E8"/>
    <mergeCell ref="A20:C20"/>
    <mergeCell ref="A21:C21"/>
    <mergeCell ref="A22:C22"/>
  </mergeCells>
  <printOptions horizontalCentered="1"/>
  <pageMargins left="0.75" right="0.59483333333333333" top="1" bottom="1" header="0.5" footer="0.5"/>
  <pageSetup scale="86" orientation="portrait" horizontalDpi="4294967293" verticalDpi="4294967293" r:id="rId1"/>
  <headerFooter alignWithMargins="0">
    <oddHeader>&amp;L&amp;11Revised
Mar 14, 2018&amp;C
&amp;R&amp;11Form U-10, Cost Estimate
Page 3 of 12</oddHeader>
    <oddFooter xml:space="preserve">&amp;L&amp;D&amp;R&amp;F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000"/>
  </sheetPr>
  <dimension ref="A1:R56"/>
  <sheetViews>
    <sheetView view="pageLayout" zoomScaleNormal="100" workbookViewId="0">
      <selection activeCell="J5" sqref="J5"/>
    </sheetView>
  </sheetViews>
  <sheetFormatPr defaultRowHeight="12.75" x14ac:dyDescent="0.2"/>
  <cols>
    <col min="1" max="1" width="3.85546875" customWidth="1"/>
    <col min="2" max="2" width="12.7109375" customWidth="1"/>
    <col min="3" max="3" width="0.85546875" customWidth="1"/>
    <col min="4" max="4" width="4" customWidth="1"/>
    <col min="5" max="5" width="1.7109375" customWidth="1"/>
    <col min="6" max="6" width="8.85546875" bestFit="1" customWidth="1"/>
    <col min="7" max="7" width="0.85546875" customWidth="1"/>
    <col min="8" max="8" width="6.140625" customWidth="1"/>
    <col min="9" max="9" width="0.85546875" customWidth="1"/>
    <col min="10" max="10" width="14.85546875" bestFit="1" customWidth="1"/>
    <col min="11" max="11" width="0.85546875" customWidth="1"/>
    <col min="12" max="12" width="8.5703125" customWidth="1"/>
    <col min="13" max="13" width="0.85546875" customWidth="1"/>
    <col min="14" max="14" width="11.42578125" bestFit="1" customWidth="1"/>
    <col min="15" max="15" width="1.42578125" customWidth="1"/>
    <col min="16" max="16" width="6.7109375" bestFit="1" customWidth="1"/>
    <col min="17" max="17" width="0.85546875" customWidth="1"/>
    <col min="18" max="18" width="12.28515625" customWidth="1"/>
  </cols>
  <sheetData>
    <row r="1" spans="1:18" ht="15.75" x14ac:dyDescent="0.25">
      <c r="A1" s="7" t="s">
        <v>49</v>
      </c>
      <c r="B1" s="8"/>
      <c r="C1" s="8"/>
      <c r="D1" s="8"/>
      <c r="E1" s="8"/>
      <c r="F1" s="8"/>
      <c r="G1" s="9"/>
      <c r="Q1" s="9"/>
      <c r="R1" s="9"/>
    </row>
    <row r="2" spans="1:18" x14ac:dyDescent="0.2">
      <c r="C2" s="12"/>
      <c r="D2" s="12"/>
      <c r="E2" s="12"/>
      <c r="F2" s="12"/>
      <c r="G2" s="12"/>
      <c r="H2" s="12"/>
      <c r="I2" s="12"/>
      <c r="J2" s="12"/>
      <c r="K2" s="12"/>
      <c r="L2" s="12"/>
      <c r="M2" s="12"/>
      <c r="N2" s="12"/>
      <c r="O2" s="12"/>
      <c r="P2" s="12"/>
      <c r="Q2" s="12"/>
      <c r="R2" s="12"/>
    </row>
    <row r="3" spans="1:18" ht="19.899999999999999" customHeight="1" x14ac:dyDescent="0.2">
      <c r="A3" s="1" t="s">
        <v>50</v>
      </c>
      <c r="B3" s="11" t="s">
        <v>51</v>
      </c>
      <c r="D3" s="394" t="s">
        <v>52</v>
      </c>
      <c r="E3" s="395"/>
      <c r="F3" s="396"/>
      <c r="G3" s="401" t="s">
        <v>53</v>
      </c>
      <c r="H3" s="393"/>
      <c r="I3" s="393"/>
      <c r="J3" s="393"/>
      <c r="K3" s="402"/>
      <c r="L3" s="393" t="s">
        <v>219</v>
      </c>
      <c r="M3" s="393"/>
      <c r="N3" s="393"/>
      <c r="O3" s="402"/>
      <c r="P3" s="393" t="s">
        <v>54</v>
      </c>
      <c r="Q3" s="393"/>
      <c r="R3" s="393"/>
    </row>
    <row r="4" spans="1:18" ht="19.899999999999999" customHeight="1" x14ac:dyDescent="0.2">
      <c r="A4" s="384" t="s">
        <v>23</v>
      </c>
      <c r="B4" s="384"/>
      <c r="C4" s="218"/>
      <c r="D4" s="302" t="s">
        <v>35</v>
      </c>
      <c r="E4" s="12"/>
      <c r="F4" s="239" t="s">
        <v>24</v>
      </c>
      <c r="G4" s="12"/>
      <c r="H4" s="92" t="s">
        <v>55</v>
      </c>
      <c r="I4" s="12"/>
      <c r="J4" s="92" t="s">
        <v>26</v>
      </c>
      <c r="K4" s="23"/>
      <c r="L4" s="92" t="s">
        <v>55</v>
      </c>
      <c r="M4" s="12"/>
      <c r="N4" s="92" t="s">
        <v>26</v>
      </c>
      <c r="O4" s="23"/>
      <c r="P4" s="92" t="s">
        <v>55</v>
      </c>
      <c r="Q4" s="12"/>
      <c r="R4" s="92" t="s">
        <v>26</v>
      </c>
    </row>
    <row r="5" spans="1:18" ht="19.899999999999999" customHeight="1" x14ac:dyDescent="0.2">
      <c r="A5" s="399"/>
      <c r="B5" s="400"/>
      <c r="C5" s="211"/>
      <c r="D5" s="303"/>
      <c r="E5" s="211"/>
      <c r="F5" s="240"/>
      <c r="G5" s="238"/>
      <c r="H5" s="222"/>
      <c r="I5" s="211"/>
      <c r="J5" s="137"/>
      <c r="K5" s="24"/>
      <c r="L5" s="205"/>
      <c r="M5" s="25"/>
      <c r="N5" s="96">
        <f>L5*F5*D5</f>
        <v>0</v>
      </c>
      <c r="O5" s="23"/>
      <c r="P5" s="55"/>
      <c r="Q5" s="15"/>
      <c r="R5" s="96">
        <f>P5*F5*D5</f>
        <v>0</v>
      </c>
    </row>
    <row r="6" spans="1:18" ht="19.899999999999999" customHeight="1" x14ac:dyDescent="0.2">
      <c r="A6" s="399"/>
      <c r="B6" s="399"/>
      <c r="C6" s="211"/>
      <c r="D6" s="304"/>
      <c r="E6" s="211"/>
      <c r="F6" s="240"/>
      <c r="G6" s="211"/>
      <c r="H6" s="319"/>
      <c r="I6" s="211"/>
      <c r="J6" s="137">
        <f t="shared" ref="J6:J14" si="0">D6*F6*H6</f>
        <v>0</v>
      </c>
      <c r="K6" s="24"/>
      <c r="L6" s="318"/>
      <c r="M6" s="25"/>
      <c r="N6" s="96">
        <f t="shared" ref="N6:N14" si="1">L6*F6*D6</f>
        <v>0</v>
      </c>
      <c r="O6" s="23"/>
      <c r="P6" s="318"/>
      <c r="Q6" s="15"/>
      <c r="R6" s="96">
        <f t="shared" ref="R6:R14" si="2">P6*F6*D6</f>
        <v>0</v>
      </c>
    </row>
    <row r="7" spans="1:18" ht="19.899999999999999" customHeight="1" x14ac:dyDescent="0.2">
      <c r="A7" s="399"/>
      <c r="B7" s="399"/>
      <c r="C7" s="211"/>
      <c r="D7" s="304"/>
      <c r="E7" s="211"/>
      <c r="F7" s="240"/>
      <c r="G7" s="211"/>
      <c r="H7" s="319"/>
      <c r="I7" s="211"/>
      <c r="J7" s="137">
        <f t="shared" si="0"/>
        <v>0</v>
      </c>
      <c r="K7" s="24"/>
      <c r="L7" s="318"/>
      <c r="M7" s="25"/>
      <c r="N7" s="96">
        <f t="shared" si="1"/>
        <v>0</v>
      </c>
      <c r="O7" s="23"/>
      <c r="P7" s="318"/>
      <c r="Q7" s="15"/>
      <c r="R7" s="96">
        <f t="shared" si="2"/>
        <v>0</v>
      </c>
    </row>
    <row r="8" spans="1:18" ht="19.899999999999999" customHeight="1" x14ac:dyDescent="0.2">
      <c r="A8" s="399"/>
      <c r="B8" s="399"/>
      <c r="C8" s="211"/>
      <c r="D8" s="304"/>
      <c r="E8" s="211"/>
      <c r="F8" s="240"/>
      <c r="G8" s="211"/>
      <c r="H8" s="319"/>
      <c r="I8" s="211"/>
      <c r="J8" s="137">
        <f t="shared" si="0"/>
        <v>0</v>
      </c>
      <c r="K8" s="24"/>
      <c r="L8" s="318"/>
      <c r="M8" s="25"/>
      <c r="N8" s="96">
        <f t="shared" si="1"/>
        <v>0</v>
      </c>
      <c r="O8" s="23"/>
      <c r="P8" s="318"/>
      <c r="Q8" s="15"/>
      <c r="R8" s="96">
        <f t="shared" si="2"/>
        <v>0</v>
      </c>
    </row>
    <row r="9" spans="1:18" ht="19.899999999999999" customHeight="1" x14ac:dyDescent="0.2">
      <c r="A9" s="399"/>
      <c r="B9" s="399"/>
      <c r="C9" s="211"/>
      <c r="D9" s="304"/>
      <c r="E9" s="211"/>
      <c r="F9" s="240"/>
      <c r="G9" s="211"/>
      <c r="H9" s="319"/>
      <c r="I9" s="211"/>
      <c r="J9" s="137">
        <f t="shared" si="0"/>
        <v>0</v>
      </c>
      <c r="K9" s="24"/>
      <c r="L9" s="318"/>
      <c r="M9" s="25"/>
      <c r="N9" s="96">
        <f t="shared" si="1"/>
        <v>0</v>
      </c>
      <c r="O9" s="23"/>
      <c r="P9" s="318"/>
      <c r="Q9" s="15"/>
      <c r="R9" s="96">
        <f t="shared" si="2"/>
        <v>0</v>
      </c>
    </row>
    <row r="10" spans="1:18" ht="19.899999999999999" customHeight="1" x14ac:dyDescent="0.2">
      <c r="A10" s="399"/>
      <c r="B10" s="399"/>
      <c r="C10" s="211"/>
      <c r="D10" s="304"/>
      <c r="E10" s="211"/>
      <c r="F10" s="240"/>
      <c r="G10" s="211"/>
      <c r="H10" s="319"/>
      <c r="I10" s="211"/>
      <c r="J10" s="137">
        <f t="shared" si="0"/>
        <v>0</v>
      </c>
      <c r="K10" s="24"/>
      <c r="L10" s="318"/>
      <c r="M10" s="25"/>
      <c r="N10" s="96">
        <f t="shared" si="1"/>
        <v>0</v>
      </c>
      <c r="O10" s="23"/>
      <c r="P10" s="318"/>
      <c r="Q10" s="15"/>
      <c r="R10" s="96">
        <f t="shared" si="2"/>
        <v>0</v>
      </c>
    </row>
    <row r="11" spans="1:18" ht="19.899999999999999" customHeight="1" x14ac:dyDescent="0.2">
      <c r="A11" s="399"/>
      <c r="B11" s="399"/>
      <c r="C11" s="211"/>
      <c r="D11" s="304"/>
      <c r="E11" s="211"/>
      <c r="F11" s="240"/>
      <c r="G11" s="211"/>
      <c r="H11" s="319"/>
      <c r="I11" s="211"/>
      <c r="J11" s="137">
        <f t="shared" si="0"/>
        <v>0</v>
      </c>
      <c r="K11" s="24"/>
      <c r="L11" s="318"/>
      <c r="M11" s="25"/>
      <c r="N11" s="96">
        <f t="shared" si="1"/>
        <v>0</v>
      </c>
      <c r="O11" s="23"/>
      <c r="P11" s="318"/>
      <c r="Q11" s="15"/>
      <c r="R11" s="96">
        <f t="shared" si="2"/>
        <v>0</v>
      </c>
    </row>
    <row r="12" spans="1:18" ht="19.899999999999999" customHeight="1" x14ac:dyDescent="0.2">
      <c r="A12" s="397"/>
      <c r="B12" s="398"/>
      <c r="C12" s="15"/>
      <c r="D12" s="304"/>
      <c r="E12" s="15"/>
      <c r="F12" s="241"/>
      <c r="G12" s="15"/>
      <c r="H12" s="222"/>
      <c r="I12" s="17"/>
      <c r="J12" s="137">
        <f t="shared" si="0"/>
        <v>0</v>
      </c>
      <c r="K12" s="24"/>
      <c r="L12" s="205"/>
      <c r="M12" s="25"/>
      <c r="N12" s="96">
        <f t="shared" si="1"/>
        <v>0</v>
      </c>
      <c r="O12" s="23"/>
      <c r="P12" s="55"/>
      <c r="Q12" s="15"/>
      <c r="R12" s="96">
        <f t="shared" si="2"/>
        <v>0</v>
      </c>
    </row>
    <row r="13" spans="1:18" ht="19.899999999999999" customHeight="1" x14ac:dyDescent="0.2">
      <c r="A13" s="399"/>
      <c r="B13" s="399"/>
      <c r="C13" s="218"/>
      <c r="D13" s="302"/>
      <c r="E13" s="218"/>
      <c r="F13" s="241"/>
      <c r="G13" s="15"/>
      <c r="H13" s="222"/>
      <c r="I13" s="17"/>
      <c r="J13" s="137">
        <f t="shared" si="0"/>
        <v>0</v>
      </c>
      <c r="K13" s="24"/>
      <c r="L13" s="205"/>
      <c r="M13" s="25"/>
      <c r="N13" s="96">
        <f t="shared" si="1"/>
        <v>0</v>
      </c>
      <c r="O13" s="23"/>
      <c r="P13" s="55"/>
      <c r="Q13" s="15"/>
      <c r="R13" s="96">
        <f t="shared" si="2"/>
        <v>0</v>
      </c>
    </row>
    <row r="14" spans="1:18" ht="19.899999999999999" customHeight="1" x14ac:dyDescent="0.2">
      <c r="A14" s="399"/>
      <c r="B14" s="399"/>
      <c r="C14" s="12"/>
      <c r="D14" s="302"/>
      <c r="E14" s="15"/>
      <c r="F14" s="241"/>
      <c r="G14" s="12"/>
      <c r="H14" s="209"/>
      <c r="I14" s="12"/>
      <c r="J14" s="137">
        <f t="shared" si="0"/>
        <v>0</v>
      </c>
      <c r="K14" s="23"/>
      <c r="L14" s="205"/>
      <c r="M14" s="12"/>
      <c r="N14" s="96">
        <f t="shared" si="1"/>
        <v>0</v>
      </c>
      <c r="O14" s="23"/>
      <c r="P14" s="205"/>
      <c r="Q14" s="15"/>
      <c r="R14" s="96">
        <f t="shared" si="2"/>
        <v>0</v>
      </c>
    </row>
    <row r="15" spans="1:18" ht="15" customHeight="1" x14ac:dyDescent="0.2">
      <c r="A15" s="13"/>
      <c r="B15" s="13"/>
      <c r="C15" s="31"/>
      <c r="D15" s="50"/>
      <c r="E15" s="31"/>
      <c r="F15" s="13"/>
      <c r="G15" s="31"/>
      <c r="H15" s="50"/>
      <c r="I15" s="51"/>
      <c r="J15" s="48"/>
      <c r="K15" s="13"/>
      <c r="L15" s="13"/>
      <c r="M15" s="51"/>
      <c r="N15" s="48"/>
      <c r="O15" s="13"/>
      <c r="P15" s="13"/>
      <c r="Q15" s="31"/>
      <c r="R15" s="48"/>
    </row>
    <row r="16" spans="1:18" s="34" customFormat="1" ht="19.899999999999999" customHeight="1" x14ac:dyDescent="0.2">
      <c r="A16" s="36" t="s">
        <v>28</v>
      </c>
      <c r="B16" s="36"/>
      <c r="C16" s="36"/>
      <c r="D16" s="36"/>
      <c r="E16" s="36"/>
      <c r="F16" s="250"/>
      <c r="G16" s="36"/>
      <c r="H16" s="36"/>
      <c r="I16" s="36"/>
      <c r="J16" s="69">
        <f>SUM(J5:J14)</f>
        <v>0</v>
      </c>
      <c r="K16" s="36"/>
      <c r="L16" s="36"/>
      <c r="M16" s="36"/>
      <c r="N16" s="69">
        <f>SUM(N5:N14)</f>
        <v>0</v>
      </c>
      <c r="O16" s="36"/>
      <c r="P16" s="32"/>
      <c r="Q16" s="35"/>
      <c r="R16" s="69">
        <f>SUM(R5:R14)</f>
        <v>0</v>
      </c>
    </row>
    <row r="18" spans="1:18" x14ac:dyDescent="0.2">
      <c r="A18" s="12" t="s">
        <v>56</v>
      </c>
      <c r="B18" s="12"/>
      <c r="C18" s="12"/>
      <c r="E18" s="243"/>
      <c r="F18" s="243"/>
      <c r="G18" s="12"/>
      <c r="H18" s="12"/>
      <c r="I18" s="12"/>
      <c r="J18" s="12"/>
      <c r="K18" s="12"/>
      <c r="L18" s="130"/>
      <c r="M18" s="12"/>
      <c r="N18" s="12"/>
      <c r="O18" s="12"/>
      <c r="P18" s="12"/>
      <c r="Q18" s="12"/>
      <c r="R18" s="12"/>
    </row>
    <row r="19" spans="1:18" x14ac:dyDescent="0.2">
      <c r="A19" s="12" t="s">
        <v>57</v>
      </c>
      <c r="B19" s="12"/>
      <c r="C19" s="12"/>
      <c r="D19" s="12"/>
      <c r="E19" s="12"/>
      <c r="F19" s="12"/>
      <c r="G19" s="12"/>
      <c r="H19" s="12"/>
      <c r="I19" s="12"/>
      <c r="J19" s="12"/>
      <c r="K19" s="12"/>
      <c r="L19" s="12"/>
      <c r="M19" s="12"/>
      <c r="N19" s="12"/>
      <c r="O19" s="12"/>
      <c r="P19" s="12"/>
      <c r="Q19" s="12"/>
      <c r="R19" s="12"/>
    </row>
    <row r="20" spans="1:18" x14ac:dyDescent="0.2">
      <c r="A20" s="12"/>
      <c r="B20" s="12"/>
      <c r="C20" s="12"/>
      <c r="D20" s="12"/>
      <c r="E20" s="12"/>
      <c r="F20" s="12"/>
      <c r="G20" s="12"/>
      <c r="H20" s="12"/>
      <c r="I20" s="12"/>
      <c r="J20" s="96">
        <f>J16*F18</f>
        <v>0</v>
      </c>
      <c r="K20" s="12"/>
      <c r="L20" s="12"/>
      <c r="M20" s="12"/>
      <c r="N20" s="96">
        <f>N16*F18</f>
        <v>0</v>
      </c>
      <c r="O20" s="12"/>
      <c r="P20" s="13"/>
      <c r="Q20" s="15"/>
      <c r="R20" s="96">
        <f>R16*F18</f>
        <v>0</v>
      </c>
    </row>
    <row r="21" spans="1:18" x14ac:dyDescent="0.2">
      <c r="A21" s="12"/>
      <c r="B21" s="12"/>
      <c r="C21" s="12"/>
      <c r="D21" s="12"/>
      <c r="E21" s="12"/>
      <c r="F21" s="12"/>
      <c r="G21" s="12"/>
      <c r="H21" s="12"/>
      <c r="I21" s="12"/>
      <c r="J21" s="12"/>
      <c r="K21" s="12"/>
      <c r="L21" s="12"/>
      <c r="M21" s="12"/>
      <c r="N21" s="12"/>
      <c r="O21" s="12"/>
      <c r="P21" s="12"/>
      <c r="Q21" s="12"/>
      <c r="R21" s="12"/>
    </row>
    <row r="22" spans="1:18" ht="19.899999999999999" customHeight="1" x14ac:dyDescent="0.2">
      <c r="A22" s="160" t="s">
        <v>58</v>
      </c>
      <c r="B22" s="27"/>
      <c r="C22" s="18"/>
      <c r="D22" s="27"/>
      <c r="E22" s="27"/>
      <c r="F22" s="27"/>
      <c r="G22" s="27"/>
      <c r="H22" s="27"/>
      <c r="I22" s="18"/>
      <c r="J22" s="147">
        <f>J16+J20</f>
        <v>0</v>
      </c>
      <c r="K22" s="18"/>
      <c r="L22" s="18"/>
      <c r="M22" s="18"/>
      <c r="N22" s="147">
        <f>N16+N20</f>
        <v>0</v>
      </c>
      <c r="O22" s="18"/>
      <c r="P22" s="27"/>
      <c r="Q22" s="19"/>
      <c r="R22" s="147">
        <f>R16+R20</f>
        <v>0</v>
      </c>
    </row>
    <row r="23" spans="1:18" ht="25.15" customHeight="1" x14ac:dyDescent="0.2">
      <c r="C23" s="246"/>
      <c r="D23" s="246"/>
      <c r="E23" s="12"/>
      <c r="F23" s="12"/>
      <c r="G23" s="12"/>
      <c r="H23" s="136"/>
      <c r="I23" s="12"/>
      <c r="J23" s="12"/>
      <c r="K23" s="12"/>
      <c r="L23" s="130"/>
      <c r="M23" s="12"/>
      <c r="N23" s="12"/>
      <c r="O23" s="12"/>
      <c r="P23" s="12"/>
      <c r="Q23" s="12"/>
      <c r="R23" s="12"/>
    </row>
    <row r="24" spans="1:18" ht="25.15" customHeight="1" x14ac:dyDescent="0.2">
      <c r="A24" s="1" t="s">
        <v>32</v>
      </c>
      <c r="B24" s="305" t="s">
        <v>33</v>
      </c>
      <c r="C24" s="247"/>
      <c r="D24" s="247"/>
      <c r="E24" s="12"/>
      <c r="F24" s="121"/>
      <c r="G24" s="244"/>
      <c r="H24" s="405" t="s">
        <v>53</v>
      </c>
      <c r="I24" s="405"/>
      <c r="J24" s="405"/>
      <c r="K24" s="307"/>
      <c r="L24" s="406" t="s">
        <v>219</v>
      </c>
      <c r="M24" s="390"/>
      <c r="N24" s="390"/>
      <c r="O24" s="407"/>
      <c r="P24" s="390" t="s">
        <v>54</v>
      </c>
      <c r="Q24" s="390"/>
      <c r="R24" s="390"/>
    </row>
    <row r="25" spans="1:18" ht="25.15" customHeight="1" x14ac:dyDescent="0.2">
      <c r="A25" s="306" t="s">
        <v>59</v>
      </c>
      <c r="B25" s="306"/>
      <c r="C25" s="12"/>
      <c r="D25" s="92" t="s">
        <v>35</v>
      </c>
      <c r="E25" s="12"/>
      <c r="F25" s="239" t="s">
        <v>24</v>
      </c>
      <c r="G25" s="13"/>
      <c r="H25" s="93" t="s">
        <v>220</v>
      </c>
      <c r="I25" s="12"/>
      <c r="J25" s="92" t="s">
        <v>26</v>
      </c>
      <c r="K25" s="23"/>
      <c r="L25" s="93" t="s">
        <v>220</v>
      </c>
      <c r="M25" s="12"/>
      <c r="N25" s="92" t="s">
        <v>26</v>
      </c>
      <c r="O25" s="23"/>
      <c r="P25" s="93" t="s">
        <v>220</v>
      </c>
      <c r="Q25" s="12"/>
      <c r="R25" s="92" t="s">
        <v>26</v>
      </c>
    </row>
    <row r="26" spans="1:18" ht="25.15" customHeight="1" x14ac:dyDescent="0.2">
      <c r="A26" s="403" t="s">
        <v>260</v>
      </c>
      <c r="B26" s="404"/>
      <c r="C26" s="15"/>
      <c r="D26" s="55"/>
      <c r="E26" s="188"/>
      <c r="F26" s="241"/>
      <c r="G26" s="15"/>
      <c r="H26" s="205"/>
      <c r="I26" s="12"/>
      <c r="J26" s="96">
        <f>H26*F26*D26</f>
        <v>0</v>
      </c>
      <c r="K26" s="23"/>
      <c r="L26" s="205"/>
      <c r="M26" s="12"/>
      <c r="N26" s="96">
        <f>L26*F26*D26</f>
        <v>0</v>
      </c>
      <c r="O26" s="23"/>
      <c r="P26" s="242"/>
      <c r="Q26" s="15"/>
      <c r="R26" s="96">
        <f>P26*F26*D26</f>
        <v>0</v>
      </c>
    </row>
    <row r="27" spans="1:18" ht="25.15" customHeight="1" x14ac:dyDescent="0.2">
      <c r="A27" s="391" t="s">
        <v>261</v>
      </c>
      <c r="B27" s="391"/>
      <c r="C27" s="15"/>
      <c r="D27" s="318"/>
      <c r="E27" s="15"/>
      <c r="F27" s="241"/>
      <c r="G27" s="15"/>
      <c r="H27" s="318"/>
      <c r="I27" s="12"/>
      <c r="J27" s="96">
        <f t="shared" ref="J27:J33" si="3">H27*F27*D27</f>
        <v>0</v>
      </c>
      <c r="K27" s="23"/>
      <c r="L27" s="318"/>
      <c r="M27" s="12"/>
      <c r="N27" s="96">
        <f t="shared" ref="N27:N33" si="4">L27*F27*D27</f>
        <v>0</v>
      </c>
      <c r="O27" s="23"/>
      <c r="P27" s="242"/>
      <c r="Q27" s="15"/>
      <c r="R27" s="96">
        <f t="shared" ref="R27:R33" si="5">P27*F27*D27</f>
        <v>0</v>
      </c>
    </row>
    <row r="28" spans="1:18" ht="25.15" customHeight="1" x14ac:dyDescent="0.2">
      <c r="A28" s="391"/>
      <c r="B28" s="391"/>
      <c r="C28" s="15"/>
      <c r="D28" s="318"/>
      <c r="E28" s="15"/>
      <c r="F28" s="241"/>
      <c r="G28" s="15"/>
      <c r="H28" s="318"/>
      <c r="I28" s="12"/>
      <c r="J28" s="96">
        <f t="shared" si="3"/>
        <v>0</v>
      </c>
      <c r="K28" s="23"/>
      <c r="L28" s="318"/>
      <c r="M28" s="12"/>
      <c r="N28" s="96">
        <f t="shared" si="4"/>
        <v>0</v>
      </c>
      <c r="O28" s="23"/>
      <c r="P28" s="242"/>
      <c r="Q28" s="15"/>
      <c r="R28" s="96">
        <f t="shared" si="5"/>
        <v>0</v>
      </c>
    </row>
    <row r="29" spans="1:18" ht="25.15" customHeight="1" x14ac:dyDescent="0.2">
      <c r="A29" s="391"/>
      <c r="B29" s="391"/>
      <c r="C29" s="15"/>
      <c r="D29" s="318"/>
      <c r="E29" s="15"/>
      <c r="F29" s="241"/>
      <c r="G29" s="15"/>
      <c r="H29" s="318"/>
      <c r="I29" s="12"/>
      <c r="J29" s="96">
        <f t="shared" si="3"/>
        <v>0</v>
      </c>
      <c r="K29" s="23"/>
      <c r="L29" s="318"/>
      <c r="M29" s="12"/>
      <c r="N29" s="96">
        <f t="shared" si="4"/>
        <v>0</v>
      </c>
      <c r="O29" s="23"/>
      <c r="P29" s="242"/>
      <c r="Q29" s="15"/>
      <c r="R29" s="96">
        <f t="shared" si="5"/>
        <v>0</v>
      </c>
    </row>
    <row r="30" spans="1:18" ht="25.15" customHeight="1" x14ac:dyDescent="0.2">
      <c r="A30" s="391"/>
      <c r="B30" s="391"/>
      <c r="C30" s="15"/>
      <c r="D30" s="318"/>
      <c r="E30" s="15"/>
      <c r="F30" s="241"/>
      <c r="G30" s="15"/>
      <c r="H30" s="318"/>
      <c r="I30" s="12"/>
      <c r="J30" s="96">
        <f t="shared" si="3"/>
        <v>0</v>
      </c>
      <c r="K30" s="23"/>
      <c r="L30" s="318"/>
      <c r="M30" s="12"/>
      <c r="N30" s="96">
        <f t="shared" si="4"/>
        <v>0</v>
      </c>
      <c r="O30" s="23"/>
      <c r="P30" s="242"/>
      <c r="Q30" s="15"/>
      <c r="R30" s="96">
        <f t="shared" si="5"/>
        <v>0</v>
      </c>
    </row>
    <row r="31" spans="1:18" ht="25.15" customHeight="1" x14ac:dyDescent="0.2">
      <c r="A31" s="391"/>
      <c r="B31" s="391"/>
      <c r="C31" s="15"/>
      <c r="D31" s="318"/>
      <c r="E31" s="15"/>
      <c r="F31" s="241"/>
      <c r="G31" s="15"/>
      <c r="H31" s="318"/>
      <c r="I31" s="12"/>
      <c r="J31" s="96">
        <f t="shared" si="3"/>
        <v>0</v>
      </c>
      <c r="K31" s="23"/>
      <c r="L31" s="318"/>
      <c r="M31" s="12"/>
      <c r="N31" s="96">
        <f t="shared" si="4"/>
        <v>0</v>
      </c>
      <c r="O31" s="23"/>
      <c r="P31" s="242"/>
      <c r="Q31" s="15"/>
      <c r="R31" s="96">
        <f t="shared" si="5"/>
        <v>0</v>
      </c>
    </row>
    <row r="32" spans="1:18" ht="25.15" customHeight="1" x14ac:dyDescent="0.2">
      <c r="A32" s="391"/>
      <c r="B32" s="391"/>
      <c r="C32" s="15"/>
      <c r="D32" s="55"/>
      <c r="E32" s="15"/>
      <c r="F32" s="241"/>
      <c r="G32" s="15"/>
      <c r="H32" s="205"/>
      <c r="I32" s="12"/>
      <c r="J32" s="96">
        <f t="shared" si="3"/>
        <v>0</v>
      </c>
      <c r="K32" s="23"/>
      <c r="L32" s="205"/>
      <c r="M32" s="12"/>
      <c r="N32" s="96">
        <f t="shared" si="4"/>
        <v>0</v>
      </c>
      <c r="O32" s="23"/>
      <c r="P32" s="242"/>
      <c r="Q32" s="15"/>
      <c r="R32" s="96">
        <f t="shared" si="5"/>
        <v>0</v>
      </c>
    </row>
    <row r="33" spans="1:18" ht="25.15" customHeight="1" x14ac:dyDescent="0.2">
      <c r="A33" s="391"/>
      <c r="B33" s="392"/>
      <c r="C33" s="15"/>
      <c r="D33" s="59"/>
      <c r="E33" s="15"/>
      <c r="F33" s="241"/>
      <c r="G33" s="15"/>
      <c r="H33" s="205"/>
      <c r="I33" s="12"/>
      <c r="J33" s="96">
        <f t="shared" si="3"/>
        <v>0</v>
      </c>
      <c r="K33" s="23"/>
      <c r="L33" s="205"/>
      <c r="M33" s="12"/>
      <c r="N33" s="96">
        <f t="shared" si="4"/>
        <v>0</v>
      </c>
      <c r="O33" s="23"/>
      <c r="P33" s="242"/>
      <c r="Q33" s="15"/>
      <c r="R33" s="96">
        <f t="shared" si="5"/>
        <v>0</v>
      </c>
    </row>
    <row r="34" spans="1:18" ht="25.15" customHeight="1" x14ac:dyDescent="0.2">
      <c r="A34" s="160" t="s">
        <v>36</v>
      </c>
      <c r="B34" s="160"/>
      <c r="C34" s="160"/>
      <c r="D34" s="160"/>
      <c r="E34" s="160"/>
      <c r="F34" s="160"/>
      <c r="G34" s="251"/>
      <c r="H34" s="251"/>
      <c r="I34" s="251"/>
      <c r="J34" s="255">
        <f>SUM(J26:J33)</f>
        <v>0</v>
      </c>
      <c r="K34" s="252"/>
      <c r="L34" s="253"/>
      <c r="M34" s="251"/>
      <c r="N34" s="255">
        <f>SUM(N26:N33)</f>
        <v>0</v>
      </c>
      <c r="O34" s="252"/>
      <c r="P34" s="251"/>
      <c r="Q34" s="251"/>
      <c r="R34" s="255">
        <f>SUM(R26:R33)</f>
        <v>0</v>
      </c>
    </row>
    <row r="35" spans="1:18" ht="25.15" customHeight="1" x14ac:dyDescent="0.2">
      <c r="A35" s="12"/>
      <c r="B35" s="12"/>
      <c r="C35" s="12"/>
      <c r="D35" s="12"/>
      <c r="E35" s="12"/>
      <c r="F35" s="12"/>
      <c r="G35" s="12"/>
      <c r="H35" s="12"/>
      <c r="I35" s="12"/>
      <c r="J35" s="12"/>
      <c r="K35" s="12"/>
      <c r="L35" s="130"/>
      <c r="M35" s="12"/>
      <c r="N35" s="12"/>
      <c r="O35" s="12"/>
      <c r="P35" s="12"/>
      <c r="Q35" s="12"/>
      <c r="R35" s="12"/>
    </row>
    <row r="36" spans="1:18" ht="25.15" customHeight="1" x14ac:dyDescent="0.2">
      <c r="A36" s="248" t="s">
        <v>37</v>
      </c>
      <c r="B36" s="249" t="s">
        <v>221</v>
      </c>
      <c r="C36" s="165"/>
      <c r="D36" s="165"/>
      <c r="E36" s="165"/>
      <c r="F36" s="165"/>
      <c r="G36" s="165"/>
      <c r="H36" s="165"/>
      <c r="I36" s="165"/>
      <c r="J36" s="165"/>
      <c r="K36" s="12"/>
      <c r="L36" s="130"/>
      <c r="M36" s="12"/>
      <c r="N36" s="12"/>
      <c r="O36" s="12"/>
      <c r="P36" s="12"/>
      <c r="Q36" s="12"/>
      <c r="R36" s="12"/>
    </row>
    <row r="37" spans="1:18" ht="25.15" customHeight="1" x14ac:dyDescent="0.2">
      <c r="B37" s="247"/>
      <c r="C37" s="247"/>
      <c r="D37" s="247"/>
      <c r="E37" s="12"/>
      <c r="F37" s="121"/>
      <c r="G37" s="244"/>
      <c r="H37" s="410" t="s">
        <v>53</v>
      </c>
      <c r="I37" s="410"/>
      <c r="J37" s="410"/>
      <c r="K37" s="245"/>
      <c r="L37" s="411" t="s">
        <v>219</v>
      </c>
      <c r="M37" s="409"/>
      <c r="N37" s="409"/>
      <c r="O37" s="412"/>
      <c r="P37" s="409"/>
      <c r="Q37" s="409"/>
      <c r="R37" s="409"/>
    </row>
    <row r="38" spans="1:18" ht="19.899999999999999" customHeight="1" x14ac:dyDescent="0.2">
      <c r="A38" s="94" t="s">
        <v>59</v>
      </c>
      <c r="B38" s="94"/>
      <c r="C38" s="12"/>
      <c r="D38" s="204" t="s">
        <v>35</v>
      </c>
      <c r="E38" s="12"/>
      <c r="F38" s="239" t="s">
        <v>24</v>
      </c>
      <c r="G38" s="13"/>
      <c r="H38" s="93" t="s">
        <v>220</v>
      </c>
      <c r="I38" s="12"/>
      <c r="J38" s="204" t="s">
        <v>26</v>
      </c>
      <c r="K38" s="23"/>
      <c r="L38" s="93" t="s">
        <v>220</v>
      </c>
      <c r="M38" s="12"/>
      <c r="N38" s="204" t="s">
        <v>26</v>
      </c>
      <c r="O38" s="23"/>
      <c r="P38" s="93" t="s">
        <v>220</v>
      </c>
      <c r="Q38" s="12"/>
      <c r="R38" s="204" t="s">
        <v>26</v>
      </c>
    </row>
    <row r="39" spans="1:18" ht="25.15" customHeight="1" x14ac:dyDescent="0.2">
      <c r="A39" s="403"/>
      <c r="B39" s="404"/>
      <c r="C39" s="15"/>
      <c r="D39" s="205"/>
      <c r="E39" s="15"/>
      <c r="F39" s="241"/>
      <c r="G39" s="15"/>
      <c r="H39" s="205"/>
      <c r="I39" s="12"/>
      <c r="J39" s="96">
        <f>H39*F39*D39</f>
        <v>0</v>
      </c>
      <c r="K39" s="23"/>
      <c r="L39" s="205"/>
      <c r="M39" s="12"/>
      <c r="N39" s="96">
        <f>L39*F39*D39</f>
        <v>0</v>
      </c>
      <c r="O39" s="23"/>
      <c r="P39" s="242"/>
      <c r="Q39" s="15"/>
      <c r="R39" s="96">
        <f>P39*F39*D39</f>
        <v>0</v>
      </c>
    </row>
    <row r="40" spans="1:18" ht="25.15" customHeight="1" x14ac:dyDescent="0.2">
      <c r="A40" s="391"/>
      <c r="B40" s="391"/>
      <c r="C40" s="15"/>
      <c r="D40" s="318"/>
      <c r="E40" s="15"/>
      <c r="F40" s="241"/>
      <c r="G40" s="15"/>
      <c r="H40" s="318"/>
      <c r="I40" s="12"/>
      <c r="J40" s="96">
        <f t="shared" ref="J40:J42" si="6">H40*F40*D40</f>
        <v>0</v>
      </c>
      <c r="K40" s="23"/>
      <c r="L40" s="318"/>
      <c r="M40" s="12"/>
      <c r="N40" s="96">
        <f t="shared" ref="N40:N42" si="7">L40*F40*D40</f>
        <v>0</v>
      </c>
      <c r="O40" s="23"/>
      <c r="P40" s="242"/>
      <c r="Q40" s="15"/>
      <c r="R40" s="96">
        <f t="shared" ref="R40:R42" si="8">P40*F40*D40</f>
        <v>0</v>
      </c>
    </row>
    <row r="41" spans="1:18" ht="25.15" customHeight="1" x14ac:dyDescent="0.2">
      <c r="A41" s="391"/>
      <c r="B41" s="391"/>
      <c r="C41" s="15"/>
      <c r="D41" s="318"/>
      <c r="E41" s="15"/>
      <c r="F41" s="241"/>
      <c r="G41" s="15"/>
      <c r="H41" s="318"/>
      <c r="I41" s="12"/>
      <c r="J41" s="96">
        <f t="shared" si="6"/>
        <v>0</v>
      </c>
      <c r="K41" s="23"/>
      <c r="L41" s="318"/>
      <c r="M41" s="12"/>
      <c r="N41" s="96">
        <f t="shared" si="7"/>
        <v>0</v>
      </c>
      <c r="O41" s="23"/>
      <c r="P41" s="242"/>
      <c r="Q41" s="15"/>
      <c r="R41" s="96">
        <f t="shared" si="8"/>
        <v>0</v>
      </c>
    </row>
    <row r="42" spans="1:18" ht="25.15" customHeight="1" x14ac:dyDescent="0.2">
      <c r="A42" s="391"/>
      <c r="B42" s="391"/>
      <c r="C42" s="15"/>
      <c r="D42" s="318"/>
      <c r="E42" s="15"/>
      <c r="F42" s="241"/>
      <c r="G42" s="15"/>
      <c r="H42" s="318"/>
      <c r="I42" s="12"/>
      <c r="J42" s="96">
        <f t="shared" si="6"/>
        <v>0</v>
      </c>
      <c r="K42" s="23"/>
      <c r="L42" s="318"/>
      <c r="M42" s="12"/>
      <c r="N42" s="96">
        <f t="shared" si="7"/>
        <v>0</v>
      </c>
      <c r="O42" s="23"/>
      <c r="P42" s="242"/>
      <c r="Q42" s="15"/>
      <c r="R42" s="96">
        <f t="shared" si="8"/>
        <v>0</v>
      </c>
    </row>
    <row r="43" spans="1:18" ht="25.15" customHeight="1" x14ac:dyDescent="0.2">
      <c r="A43" s="403"/>
      <c r="B43" s="404"/>
      <c r="C43" s="15"/>
      <c r="D43" s="205"/>
      <c r="E43" s="15"/>
      <c r="F43" s="241"/>
      <c r="G43" s="15"/>
      <c r="H43" s="205"/>
      <c r="I43" s="12"/>
      <c r="J43" s="96">
        <f t="shared" ref="J43:J44" si="9">H43*F43*D43</f>
        <v>0</v>
      </c>
      <c r="K43" s="23"/>
      <c r="L43" s="205"/>
      <c r="M43" s="12"/>
      <c r="N43" s="96">
        <f t="shared" ref="N43:N44" si="10">L43*F43*D43</f>
        <v>0</v>
      </c>
      <c r="O43" s="23"/>
      <c r="P43" s="242"/>
      <c r="Q43" s="15"/>
      <c r="R43" s="96">
        <f>P43*F43*D43</f>
        <v>0</v>
      </c>
    </row>
    <row r="44" spans="1:18" ht="25.15" customHeight="1" x14ac:dyDescent="0.2">
      <c r="A44" s="391"/>
      <c r="B44" s="392"/>
      <c r="C44" s="15"/>
      <c r="D44" s="59"/>
      <c r="E44" s="15"/>
      <c r="F44" s="241"/>
      <c r="G44" s="15"/>
      <c r="H44" s="205"/>
      <c r="I44" s="12"/>
      <c r="J44" s="96">
        <f t="shared" si="9"/>
        <v>0</v>
      </c>
      <c r="K44" s="23"/>
      <c r="L44" s="205"/>
      <c r="M44" s="12"/>
      <c r="N44" s="96">
        <f t="shared" si="10"/>
        <v>0</v>
      </c>
      <c r="O44" s="23"/>
      <c r="P44" s="242"/>
      <c r="Q44" s="15"/>
      <c r="R44" s="96">
        <f>P44*F44*D44</f>
        <v>0</v>
      </c>
    </row>
    <row r="45" spans="1:18" x14ac:dyDescent="0.2">
      <c r="A45" s="12"/>
      <c r="B45" s="12"/>
      <c r="C45" s="12"/>
      <c r="D45" s="12"/>
      <c r="E45" s="12"/>
      <c r="F45" s="13"/>
      <c r="G45" s="12"/>
      <c r="J45" s="12"/>
      <c r="K45" s="13"/>
      <c r="L45" s="3"/>
      <c r="M45" s="13"/>
      <c r="N45" s="13"/>
      <c r="O45" s="13"/>
      <c r="Q45" s="13"/>
      <c r="R45" s="12"/>
    </row>
    <row r="46" spans="1:18" s="34" customFormat="1" x14ac:dyDescent="0.2">
      <c r="A46" s="256" t="s">
        <v>43</v>
      </c>
      <c r="B46" s="256"/>
      <c r="C46" s="256"/>
      <c r="D46" s="256"/>
      <c r="E46" s="256"/>
      <c r="F46" s="257"/>
      <c r="G46" s="256"/>
      <c r="H46" s="256"/>
      <c r="I46" s="254"/>
      <c r="J46" s="263">
        <f>SUM(J39:J44)</f>
        <v>0</v>
      </c>
      <c r="K46" s="252"/>
      <c r="L46" s="258"/>
      <c r="M46" s="259"/>
      <c r="N46" s="264">
        <f>SUM(N39:N44)</f>
        <v>0</v>
      </c>
      <c r="O46" s="252"/>
      <c r="P46" s="254"/>
      <c r="Q46" s="260"/>
      <c r="R46" s="264">
        <f>SUM(R39:R44)</f>
        <v>0</v>
      </c>
    </row>
    <row r="47" spans="1:18" x14ac:dyDescent="0.2">
      <c r="A47" s="12"/>
      <c r="B47" s="12"/>
      <c r="C47" s="12"/>
      <c r="D47" s="12"/>
      <c r="E47" s="12"/>
      <c r="F47" s="13"/>
      <c r="G47" s="12"/>
      <c r="H47" s="12"/>
      <c r="I47" s="12"/>
      <c r="J47" s="13"/>
      <c r="K47" s="13"/>
      <c r="M47" s="15"/>
      <c r="N47" s="13"/>
      <c r="O47" s="13"/>
      <c r="Q47" s="31"/>
      <c r="R47" s="13"/>
    </row>
    <row r="48" spans="1:18" x14ac:dyDescent="0.2">
      <c r="A48" s="12"/>
      <c r="B48" s="12"/>
      <c r="C48" s="12"/>
      <c r="D48" s="12"/>
      <c r="E48" s="12"/>
      <c r="F48" s="12"/>
      <c r="G48" s="12"/>
      <c r="H48" s="12"/>
      <c r="I48" s="12"/>
      <c r="J48" s="12"/>
      <c r="K48" s="13"/>
      <c r="M48" s="12"/>
      <c r="N48" s="12"/>
      <c r="O48" s="13"/>
      <c r="Q48" s="13"/>
      <c r="R48" s="12"/>
    </row>
    <row r="49" spans="1:18" x14ac:dyDescent="0.2">
      <c r="A49" s="38" t="s">
        <v>60</v>
      </c>
      <c r="B49" s="38"/>
      <c r="C49" s="38"/>
      <c r="D49" s="38"/>
      <c r="E49" s="18"/>
      <c r="F49" s="18"/>
      <c r="G49" s="18"/>
      <c r="H49" s="18"/>
      <c r="I49" s="18"/>
      <c r="J49" s="49">
        <f>J22+J34+J46</f>
        <v>0</v>
      </c>
      <c r="K49" s="27"/>
      <c r="L49" s="33"/>
      <c r="M49" s="19" t="s">
        <v>15</v>
      </c>
      <c r="N49" s="49">
        <f>N22+N34+N46</f>
        <v>0</v>
      </c>
      <c r="O49" s="27"/>
      <c r="P49" s="33"/>
      <c r="Q49" s="52" t="s">
        <v>15</v>
      </c>
      <c r="R49" s="49">
        <f>R22+R34+R46</f>
        <v>0</v>
      </c>
    </row>
    <row r="50" spans="1:18" x14ac:dyDescent="0.2">
      <c r="A50" s="12"/>
      <c r="B50" s="12"/>
      <c r="C50" s="12"/>
      <c r="D50" s="12"/>
      <c r="E50" s="12"/>
      <c r="F50" s="12"/>
      <c r="G50" s="12"/>
      <c r="H50" s="12"/>
      <c r="I50" s="12"/>
      <c r="J50" s="12"/>
      <c r="K50" s="12"/>
      <c r="L50" s="12"/>
      <c r="M50" s="12"/>
      <c r="N50" s="12"/>
      <c r="O50" s="12"/>
      <c r="P50" s="12"/>
      <c r="Q50" s="12"/>
      <c r="R50" s="12"/>
    </row>
    <row r="51" spans="1:18" x14ac:dyDescent="0.2">
      <c r="A51" s="12"/>
      <c r="B51" s="12"/>
      <c r="C51" s="12"/>
      <c r="D51" s="12"/>
      <c r="E51" s="12"/>
      <c r="F51" s="12"/>
      <c r="G51" s="12"/>
      <c r="H51" s="12"/>
      <c r="I51" s="12"/>
      <c r="J51" s="12"/>
      <c r="K51" s="12"/>
      <c r="L51" s="12"/>
      <c r="M51" s="12"/>
      <c r="N51" s="12"/>
      <c r="O51" s="12"/>
      <c r="P51" s="12"/>
      <c r="Q51" s="12"/>
      <c r="R51" s="12"/>
    </row>
    <row r="52" spans="1:18" x14ac:dyDescent="0.2">
      <c r="A52" s="261" t="s">
        <v>61</v>
      </c>
      <c r="B52" s="261"/>
      <c r="C52" s="261"/>
      <c r="D52" s="261"/>
      <c r="E52" s="261"/>
      <c r="F52" s="261"/>
      <c r="G52" s="261"/>
      <c r="H52" s="262"/>
      <c r="I52" s="12"/>
      <c r="J52" s="12"/>
      <c r="L52" s="408">
        <f>J49+N49+R49</f>
        <v>0</v>
      </c>
      <c r="M52" s="408"/>
      <c r="N52" s="408"/>
      <c r="O52" s="12"/>
      <c r="P52" s="12"/>
      <c r="Q52" s="12"/>
      <c r="R52" s="12"/>
    </row>
    <row r="53" spans="1:18" x14ac:dyDescent="0.2">
      <c r="A53" s="60" t="s">
        <v>114</v>
      </c>
      <c r="B53" s="12"/>
      <c r="C53" s="12"/>
      <c r="D53" s="12"/>
      <c r="E53" s="12"/>
      <c r="F53" s="12"/>
      <c r="G53" s="12"/>
      <c r="H53" s="12"/>
      <c r="I53" s="12"/>
      <c r="J53" s="12"/>
      <c r="K53" s="12"/>
      <c r="L53" s="12"/>
      <c r="M53" s="12"/>
      <c r="N53" s="12"/>
      <c r="O53" s="12"/>
      <c r="P53" s="12"/>
      <c r="Q53" s="12"/>
      <c r="R53" s="12"/>
    </row>
    <row r="54" spans="1:18" x14ac:dyDescent="0.2">
      <c r="A54" s="12"/>
      <c r="B54" s="12"/>
      <c r="C54" s="12"/>
      <c r="D54" s="12"/>
      <c r="E54" s="12"/>
      <c r="F54" s="12"/>
      <c r="G54" s="12"/>
      <c r="H54" s="12"/>
      <c r="I54" s="12"/>
      <c r="J54" s="12"/>
      <c r="K54" s="12"/>
      <c r="L54" s="12"/>
      <c r="M54" s="12"/>
      <c r="N54" s="12"/>
      <c r="O54" s="12"/>
      <c r="P54" s="12"/>
      <c r="Q54" s="12"/>
      <c r="R54" s="12"/>
    </row>
    <row r="55" spans="1:18" ht="15" x14ac:dyDescent="0.25">
      <c r="A55" s="28" t="s">
        <v>62</v>
      </c>
      <c r="B55" s="29"/>
      <c r="C55" s="29"/>
      <c r="D55" s="29"/>
      <c r="E55" s="29"/>
      <c r="F55" s="29"/>
      <c r="G55" s="29"/>
      <c r="H55" s="29"/>
      <c r="I55" s="29"/>
      <c r="J55" s="29"/>
      <c r="K55" s="29"/>
      <c r="L55" s="29"/>
      <c r="M55" s="29"/>
      <c r="N55" s="29"/>
      <c r="O55" s="29"/>
      <c r="P55" s="29"/>
      <c r="Q55" s="29"/>
      <c r="R55" s="29"/>
    </row>
    <row r="56" spans="1:18" ht="15" x14ac:dyDescent="0.25">
      <c r="A56" s="29"/>
      <c r="B56" s="28" t="s">
        <v>63</v>
      </c>
      <c r="C56" s="29"/>
      <c r="D56" s="29"/>
      <c r="E56" s="29"/>
      <c r="F56" s="29"/>
      <c r="G56" s="29"/>
      <c r="H56" s="29"/>
      <c r="I56" s="29"/>
      <c r="J56" s="29"/>
      <c r="K56" s="29"/>
      <c r="L56" s="29"/>
      <c r="M56" s="29"/>
      <c r="N56" s="29"/>
      <c r="O56" s="29"/>
      <c r="P56" s="29"/>
      <c r="Q56" s="29"/>
      <c r="R56" s="29"/>
    </row>
  </sheetData>
  <mergeCells count="36">
    <mergeCell ref="A27:B27"/>
    <mergeCell ref="A28:B28"/>
    <mergeCell ref="A29:B29"/>
    <mergeCell ref="A30:B30"/>
    <mergeCell ref="A31:B31"/>
    <mergeCell ref="A6:B6"/>
    <mergeCell ref="A7:B7"/>
    <mergeCell ref="A8:B8"/>
    <mergeCell ref="A9:B9"/>
    <mergeCell ref="A10:B10"/>
    <mergeCell ref="L52:N52"/>
    <mergeCell ref="P37:R37"/>
    <mergeCell ref="A39:B39"/>
    <mergeCell ref="A43:B43"/>
    <mergeCell ref="A44:B44"/>
    <mergeCell ref="H37:J37"/>
    <mergeCell ref="L37:O37"/>
    <mergeCell ref="A40:B40"/>
    <mergeCell ref="A41:B41"/>
    <mergeCell ref="A42:B42"/>
    <mergeCell ref="P24:R24"/>
    <mergeCell ref="A33:B33"/>
    <mergeCell ref="P3:R3"/>
    <mergeCell ref="D3:F3"/>
    <mergeCell ref="A12:B12"/>
    <mergeCell ref="A4:B4"/>
    <mergeCell ref="A5:B5"/>
    <mergeCell ref="G3:K3"/>
    <mergeCell ref="L3:O3"/>
    <mergeCell ref="A26:B26"/>
    <mergeCell ref="A32:B32"/>
    <mergeCell ref="A13:B13"/>
    <mergeCell ref="A14:B14"/>
    <mergeCell ref="H24:J24"/>
    <mergeCell ref="L24:O24"/>
    <mergeCell ref="A11:B11"/>
  </mergeCells>
  <pageMargins left="0.75" right="0.59483333333333333" top="1" bottom="1" header="0.5" footer="0.5"/>
  <pageSetup scale="86" firstPageNumber="4" orientation="portrait" useFirstPageNumber="1" horizontalDpi="4294967293" verticalDpi="4294967293" r:id="rId1"/>
  <headerFooter alignWithMargins="0">
    <oddHeader>&amp;L&amp;11Revised
Mar 14, 2018&amp;C
&amp;R&amp;11Form U-10, Cost Estimate
Page &amp;P of 12</oddHeader>
    <oddFooter xml:space="preserve">&amp;L&amp;D&amp;R&amp;F
</oddFooter>
  </headerFooter>
  <rowBreaks count="1" manualBreakCount="1">
    <brk id="34"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sheetPr>
  <dimension ref="A1:AA282"/>
  <sheetViews>
    <sheetView view="pageLayout" zoomScaleNormal="100" workbookViewId="0">
      <selection activeCell="K6" sqref="K6"/>
    </sheetView>
  </sheetViews>
  <sheetFormatPr defaultRowHeight="12.75" x14ac:dyDescent="0.2"/>
  <cols>
    <col min="1" max="1" width="6.7109375" customWidth="1"/>
    <col min="2" max="2" width="8.28515625" customWidth="1"/>
    <col min="3" max="3" width="0.85546875" customWidth="1"/>
    <col min="4" max="4" width="5.140625" customWidth="1"/>
    <col min="5" max="5" width="0.85546875" customWidth="1"/>
    <col min="6" max="6" width="9.140625" customWidth="1"/>
    <col min="7" max="7" width="0.85546875" customWidth="1"/>
    <col min="8" max="8" width="1.28515625" customWidth="1"/>
    <col min="9" max="9" width="5.5703125" customWidth="1"/>
    <col min="10" max="10" width="0.85546875" customWidth="1"/>
    <col min="11" max="11" width="17.85546875" customWidth="1"/>
    <col min="12" max="12" width="0.85546875" customWidth="1"/>
    <col min="13" max="13" width="7" customWidth="1"/>
    <col min="14" max="14" width="0.85546875" customWidth="1"/>
    <col min="15" max="15" width="17.5703125" customWidth="1"/>
    <col min="16" max="17" width="0.85546875" customWidth="1"/>
    <col min="18" max="18" width="5.5703125" customWidth="1"/>
    <col min="19" max="19" width="0.85546875" customWidth="1"/>
    <col min="20" max="20" width="11.85546875" customWidth="1"/>
    <col min="21" max="21" width="0.85546875" customWidth="1"/>
  </cols>
  <sheetData>
    <row r="1" spans="1:22" ht="15.75" x14ac:dyDescent="0.25">
      <c r="A1" s="7" t="s">
        <v>64</v>
      </c>
      <c r="B1" s="12"/>
      <c r="C1" s="12"/>
      <c r="D1" s="12"/>
      <c r="E1" s="12"/>
      <c r="F1" s="12"/>
      <c r="G1" s="12"/>
      <c r="H1" s="12"/>
      <c r="I1" s="12"/>
      <c r="J1" s="12"/>
      <c r="K1" s="12"/>
      <c r="L1" s="12"/>
      <c r="M1" s="12"/>
      <c r="N1" s="12"/>
      <c r="O1" s="12"/>
      <c r="P1" s="12"/>
      <c r="Q1" s="12"/>
      <c r="R1" s="12"/>
      <c r="S1" s="12"/>
      <c r="T1" s="12"/>
      <c r="U1" s="12"/>
      <c r="V1" s="3"/>
    </row>
    <row r="2" spans="1:22" ht="15" x14ac:dyDescent="0.2">
      <c r="C2" s="1"/>
      <c r="D2" s="1"/>
      <c r="E2" s="1"/>
      <c r="F2" s="1"/>
      <c r="G2" s="1"/>
      <c r="H2" s="1"/>
      <c r="I2" s="1"/>
      <c r="J2" s="1"/>
      <c r="K2" s="1"/>
      <c r="L2" s="12"/>
      <c r="M2" s="12"/>
      <c r="N2" s="12"/>
      <c r="O2" s="12"/>
      <c r="P2" s="12"/>
      <c r="Q2" s="12"/>
      <c r="R2" s="12"/>
      <c r="S2" s="12"/>
      <c r="T2" s="12"/>
      <c r="U2" s="12"/>
      <c r="V2" s="3"/>
    </row>
    <row r="3" spans="1:22" ht="15" x14ac:dyDescent="0.2">
      <c r="A3" s="1" t="s">
        <v>21</v>
      </c>
      <c r="B3" s="11" t="s">
        <v>51</v>
      </c>
      <c r="C3" s="12"/>
      <c r="D3" s="12"/>
      <c r="E3" s="12"/>
      <c r="F3" s="13"/>
      <c r="G3" s="13"/>
      <c r="H3" s="109"/>
      <c r="I3" s="110" t="s">
        <v>65</v>
      </c>
      <c r="J3" s="110"/>
      <c r="K3" s="110"/>
      <c r="L3" s="111"/>
      <c r="M3" s="110" t="s">
        <v>66</v>
      </c>
      <c r="N3" s="110"/>
      <c r="O3" s="110"/>
      <c r="P3" s="111"/>
      <c r="Q3" s="419" t="s">
        <v>193</v>
      </c>
      <c r="R3" s="420"/>
      <c r="S3" s="420"/>
      <c r="T3" s="421"/>
      <c r="U3" s="122"/>
      <c r="V3" s="3"/>
    </row>
    <row r="4" spans="1:22" x14ac:dyDescent="0.2">
      <c r="B4" s="12"/>
      <c r="C4" s="12"/>
      <c r="D4" s="12"/>
      <c r="E4" s="12"/>
      <c r="F4" s="13"/>
      <c r="G4" s="13"/>
      <c r="H4" s="112"/>
      <c r="I4" s="113" t="s">
        <v>67</v>
      </c>
      <c r="J4" s="114"/>
      <c r="K4" s="115"/>
      <c r="L4" s="116"/>
      <c r="M4" s="113" t="s">
        <v>67</v>
      </c>
      <c r="N4" s="114"/>
      <c r="O4" s="115"/>
      <c r="P4" s="116"/>
      <c r="Q4" s="422"/>
      <c r="R4" s="423"/>
      <c r="S4" s="423"/>
      <c r="T4" s="424"/>
      <c r="U4" s="122"/>
      <c r="V4" s="3"/>
    </row>
    <row r="5" spans="1:22" x14ac:dyDescent="0.2">
      <c r="A5" s="388" t="s">
        <v>23</v>
      </c>
      <c r="B5" s="388"/>
      <c r="C5" s="218"/>
      <c r="D5" s="179" t="s">
        <v>35</v>
      </c>
      <c r="E5" s="12"/>
      <c r="F5" s="229" t="s">
        <v>24</v>
      </c>
      <c r="G5" s="214"/>
      <c r="H5" s="13"/>
      <c r="I5" s="179" t="s">
        <v>25</v>
      </c>
      <c r="J5" s="12"/>
      <c r="K5" s="179" t="s">
        <v>26</v>
      </c>
      <c r="L5" s="23"/>
      <c r="M5" s="179" t="s">
        <v>25</v>
      </c>
      <c r="N5" s="12"/>
      <c r="O5" s="179" t="s">
        <v>26</v>
      </c>
      <c r="P5" s="23"/>
      <c r="Q5" s="13"/>
      <c r="R5" s="179" t="s">
        <v>25</v>
      </c>
      <c r="S5" s="12"/>
      <c r="T5" s="212" t="s">
        <v>26</v>
      </c>
      <c r="U5" s="13"/>
      <c r="V5" s="3"/>
    </row>
    <row r="6" spans="1:22" ht="25.15" customHeight="1" x14ac:dyDescent="0.2">
      <c r="A6" s="397" t="s">
        <v>259</v>
      </c>
      <c r="B6" s="397"/>
      <c r="C6" s="211"/>
      <c r="D6" s="177"/>
      <c r="E6" s="211"/>
      <c r="F6" s="220"/>
      <c r="G6" s="215"/>
      <c r="H6" s="211"/>
      <c r="I6" s="222"/>
      <c r="J6" s="211"/>
      <c r="K6" s="137"/>
      <c r="L6" s="24"/>
      <c r="M6" s="177"/>
      <c r="N6" s="12"/>
      <c r="O6" s="96">
        <f>M6*F6*D6</f>
        <v>0</v>
      </c>
      <c r="P6" s="23"/>
      <c r="Q6" s="15"/>
      <c r="R6" s="55"/>
      <c r="S6" s="12"/>
      <c r="T6" s="97">
        <f>R6*F6*D6</f>
        <v>0</v>
      </c>
      <c r="U6" s="119"/>
      <c r="V6" s="3"/>
    </row>
    <row r="7" spans="1:22" ht="25.15" customHeight="1" x14ac:dyDescent="0.2">
      <c r="A7" s="397" t="s">
        <v>262</v>
      </c>
      <c r="B7" s="397"/>
      <c r="C7" s="211"/>
      <c r="D7" s="177"/>
      <c r="E7" s="211"/>
      <c r="F7" s="220"/>
      <c r="G7" s="215"/>
      <c r="H7" s="211"/>
      <c r="I7" s="177"/>
      <c r="J7" s="211"/>
      <c r="K7" s="137">
        <f t="shared" ref="K7:K10" si="0">D7*F7*I7</f>
        <v>0</v>
      </c>
      <c r="L7" s="24"/>
      <c r="M7" s="177"/>
      <c r="N7" s="12"/>
      <c r="O7" s="96">
        <f t="shared" ref="O7:O10" si="1">M7*F7*D7</f>
        <v>0</v>
      </c>
      <c r="P7" s="23"/>
      <c r="Q7" s="15"/>
      <c r="R7" s="177"/>
      <c r="S7" s="12"/>
      <c r="T7" s="97">
        <f t="shared" ref="T7:T10" si="2">R7*F7*D7</f>
        <v>0</v>
      </c>
      <c r="U7" s="119"/>
      <c r="V7" s="3"/>
    </row>
    <row r="8" spans="1:22" ht="25.15" customHeight="1" x14ac:dyDescent="0.2">
      <c r="A8" s="397" t="s">
        <v>263</v>
      </c>
      <c r="B8" s="397"/>
      <c r="C8" s="15"/>
      <c r="D8" s="59"/>
      <c r="E8" s="12"/>
      <c r="F8" s="221"/>
      <c r="G8" s="23"/>
      <c r="H8" s="15"/>
      <c r="I8" s="177"/>
      <c r="J8" s="17"/>
      <c r="K8" s="137">
        <f t="shared" si="0"/>
        <v>0</v>
      </c>
      <c r="L8" s="24"/>
      <c r="M8" s="177"/>
      <c r="N8" s="12"/>
      <c r="O8" s="96">
        <f t="shared" si="1"/>
        <v>0</v>
      </c>
      <c r="P8" s="23"/>
      <c r="Q8" s="15"/>
      <c r="R8" s="55"/>
      <c r="S8" s="12"/>
      <c r="T8" s="97">
        <f t="shared" si="2"/>
        <v>0</v>
      </c>
      <c r="U8" s="119"/>
      <c r="V8" s="3"/>
    </row>
    <row r="9" spans="1:22" ht="25.15" customHeight="1" x14ac:dyDescent="0.2">
      <c r="A9" s="397" t="s">
        <v>264</v>
      </c>
      <c r="B9" s="397"/>
      <c r="C9" s="15"/>
      <c r="D9" s="217"/>
      <c r="E9" s="12"/>
      <c r="F9" s="221"/>
      <c r="G9" s="23"/>
      <c r="H9" s="15"/>
      <c r="I9" s="177"/>
      <c r="J9" s="178"/>
      <c r="K9" s="137">
        <f t="shared" si="0"/>
        <v>0</v>
      </c>
      <c r="L9" s="24"/>
      <c r="M9" s="177"/>
      <c r="N9" s="12"/>
      <c r="O9" s="96">
        <f t="shared" si="1"/>
        <v>0</v>
      </c>
      <c r="P9" s="23"/>
      <c r="Q9" s="15"/>
      <c r="R9" s="177"/>
      <c r="S9" s="12"/>
      <c r="T9" s="97">
        <f t="shared" si="2"/>
        <v>0</v>
      </c>
      <c r="U9" s="119"/>
      <c r="V9" s="3"/>
    </row>
    <row r="10" spans="1:22" ht="25.15" customHeight="1" x14ac:dyDescent="0.2">
      <c r="A10" s="397" t="s">
        <v>265</v>
      </c>
      <c r="B10" s="397"/>
      <c r="C10" s="216"/>
      <c r="D10" s="219"/>
      <c r="E10" s="216"/>
      <c r="F10" s="221"/>
      <c r="G10" s="23"/>
      <c r="H10" s="15"/>
      <c r="I10" s="177"/>
      <c r="J10" s="17"/>
      <c r="K10" s="137">
        <f t="shared" si="0"/>
        <v>0</v>
      </c>
      <c r="L10" s="24"/>
      <c r="M10" s="177"/>
      <c r="N10" s="12"/>
      <c r="O10" s="96">
        <f t="shared" si="1"/>
        <v>0</v>
      </c>
      <c r="P10" s="23"/>
      <c r="Q10" s="15"/>
      <c r="R10" s="55"/>
      <c r="S10" s="12"/>
      <c r="T10" s="97">
        <f t="shared" si="2"/>
        <v>0</v>
      </c>
      <c r="U10" s="119"/>
      <c r="V10" s="3"/>
    </row>
    <row r="11" spans="1:22" ht="10.15" customHeight="1" x14ac:dyDescent="0.2">
      <c r="A11" s="142"/>
      <c r="B11" s="142"/>
      <c r="C11" s="15"/>
      <c r="D11" s="79"/>
      <c r="E11" s="12"/>
      <c r="F11" s="13"/>
      <c r="G11" s="13"/>
      <c r="H11" s="15"/>
      <c r="I11" s="143"/>
      <c r="J11" s="17"/>
      <c r="K11" s="144"/>
      <c r="L11" s="50"/>
      <c r="M11" s="140"/>
      <c r="N11" s="12"/>
      <c r="O11" s="119"/>
      <c r="P11" s="13"/>
      <c r="Q11" s="15"/>
      <c r="R11" s="79"/>
      <c r="S11" s="12"/>
      <c r="T11" s="119"/>
      <c r="U11" s="119"/>
      <c r="V11" s="3"/>
    </row>
    <row r="12" spans="1:22" ht="15" customHeight="1" x14ac:dyDescent="0.2">
      <c r="M12" s="125"/>
      <c r="V12" s="3"/>
    </row>
    <row r="13" spans="1:22" ht="15" customHeight="1" x14ac:dyDescent="0.2">
      <c r="A13" s="98" t="s">
        <v>28</v>
      </c>
      <c r="B13" s="99"/>
      <c r="C13" s="99"/>
      <c r="D13" s="99"/>
      <c r="E13" s="100"/>
      <c r="F13" s="100"/>
      <c r="G13" s="100"/>
      <c r="H13" s="100"/>
      <c r="I13" s="100"/>
      <c r="J13" s="100"/>
      <c r="K13" s="126">
        <f>SUM(K6:K10)</f>
        <v>0</v>
      </c>
      <c r="L13" s="101"/>
      <c r="M13" s="100"/>
      <c r="N13" s="100"/>
      <c r="O13" s="127">
        <f>SUM(O6:O10)</f>
        <v>0</v>
      </c>
      <c r="P13" s="101"/>
      <c r="Q13" s="101"/>
      <c r="R13" s="100"/>
      <c r="S13" s="100"/>
      <c r="T13" s="126">
        <f>SUM(T6:T10)</f>
        <v>0</v>
      </c>
      <c r="U13" s="120"/>
      <c r="V13" s="3"/>
    </row>
    <row r="14" spans="1:22" x14ac:dyDescent="0.2">
      <c r="F14" s="138"/>
      <c r="G14" s="138"/>
      <c r="L14" s="3"/>
      <c r="P14" s="3"/>
      <c r="Q14" s="3"/>
      <c r="T14" s="58"/>
      <c r="U14" s="58"/>
      <c r="V14" s="3"/>
    </row>
    <row r="15" spans="1:22" x14ac:dyDescent="0.2">
      <c r="A15" s="60" t="s">
        <v>248</v>
      </c>
      <c r="E15" s="431"/>
      <c r="F15" s="431"/>
      <c r="G15" s="57"/>
      <c r="H15" s="3"/>
      <c r="L15" s="3"/>
      <c r="P15" s="3"/>
      <c r="Q15" s="3"/>
      <c r="V15" s="3"/>
    </row>
    <row r="16" spans="1:22" x14ac:dyDescent="0.2">
      <c r="A16" t="s">
        <v>57</v>
      </c>
      <c r="L16" s="3"/>
      <c r="M16" s="125"/>
      <c r="P16" s="3"/>
      <c r="Q16" s="3"/>
      <c r="V16" s="3"/>
    </row>
    <row r="17" spans="1:22" x14ac:dyDescent="0.2">
      <c r="L17" s="3"/>
      <c r="P17" s="3"/>
      <c r="Q17" s="3"/>
      <c r="V17" s="3"/>
    </row>
    <row r="18" spans="1:22" x14ac:dyDescent="0.2">
      <c r="A18" s="34" t="s">
        <v>30</v>
      </c>
      <c r="B18" s="34"/>
      <c r="C18" s="34"/>
      <c r="D18" s="34"/>
      <c r="E18" s="34"/>
      <c r="F18" s="34"/>
      <c r="G18" s="34"/>
      <c r="H18" s="34"/>
      <c r="I18" s="34"/>
      <c r="J18" s="34"/>
      <c r="K18" s="69">
        <f>K13*E15</f>
        <v>0</v>
      </c>
      <c r="L18" s="32"/>
      <c r="M18" s="149"/>
      <c r="N18" s="36"/>
      <c r="O18" s="69">
        <f>O13*E15</f>
        <v>0</v>
      </c>
      <c r="P18" s="32"/>
      <c r="Q18" s="32"/>
      <c r="R18" s="36"/>
      <c r="S18" s="36"/>
      <c r="T18" s="69">
        <f>T13*E15</f>
        <v>0</v>
      </c>
      <c r="U18" s="120"/>
      <c r="V18" s="3"/>
    </row>
    <row r="19" spans="1:22" x14ac:dyDescent="0.2">
      <c r="A19" s="12"/>
      <c r="B19" s="12"/>
      <c r="C19" s="12"/>
      <c r="D19" s="12"/>
      <c r="E19" s="12"/>
      <c r="F19" s="12"/>
      <c r="G19" s="12"/>
      <c r="H19" s="12"/>
      <c r="I19" s="12"/>
      <c r="J19" s="12"/>
      <c r="K19" s="12"/>
      <c r="L19" s="12"/>
      <c r="M19" s="12"/>
      <c r="N19" s="12"/>
      <c r="O19" s="12"/>
      <c r="P19" s="12"/>
      <c r="Q19" s="12"/>
      <c r="R19" s="12"/>
      <c r="S19" s="12"/>
      <c r="T19" s="12"/>
      <c r="U19" s="12"/>
      <c r="V19" s="3"/>
    </row>
    <row r="20" spans="1:22" x14ac:dyDescent="0.2">
      <c r="V20" s="3"/>
    </row>
    <row r="21" spans="1:22" x14ac:dyDescent="0.2">
      <c r="A21" s="102" t="s">
        <v>68</v>
      </c>
      <c r="B21" s="103"/>
      <c r="C21" s="103"/>
      <c r="D21" s="103"/>
      <c r="E21" s="103"/>
      <c r="F21" s="103"/>
      <c r="G21" s="103"/>
      <c r="H21" s="103"/>
      <c r="I21" s="103"/>
      <c r="J21" s="103"/>
      <c r="K21" s="126">
        <f>K13+K18</f>
        <v>0</v>
      </c>
      <c r="L21" s="101"/>
      <c r="M21" s="100"/>
      <c r="N21" s="100"/>
      <c r="O21" s="127">
        <f>O13+O18</f>
        <v>0</v>
      </c>
      <c r="P21" s="101"/>
      <c r="Q21" s="101"/>
      <c r="R21" s="100"/>
      <c r="S21" s="100"/>
      <c r="T21" s="126">
        <f>T13+T18</f>
        <v>0</v>
      </c>
      <c r="U21" s="120"/>
      <c r="V21" s="3"/>
    </row>
    <row r="22" spans="1:22" x14ac:dyDescent="0.2">
      <c r="A22" s="3"/>
      <c r="B22" s="3"/>
      <c r="D22" s="30"/>
      <c r="F22" s="30"/>
      <c r="G22" s="3"/>
      <c r="I22" s="30"/>
      <c r="V22" s="3"/>
    </row>
    <row r="23" spans="1:22" ht="25.15" customHeight="1" x14ac:dyDescent="0.2">
      <c r="A23" s="1" t="s">
        <v>32</v>
      </c>
      <c r="B23" s="11" t="s">
        <v>33</v>
      </c>
      <c r="C23" s="1"/>
      <c r="D23" s="146"/>
      <c r="E23" s="12"/>
      <c r="F23" s="12"/>
      <c r="G23" s="12"/>
      <c r="H23" s="425" t="s">
        <v>192</v>
      </c>
      <c r="I23" s="426"/>
      <c r="J23" s="426"/>
      <c r="K23" s="426"/>
      <c r="L23" s="427"/>
      <c r="M23" s="428" t="s">
        <v>216</v>
      </c>
      <c r="N23" s="429"/>
      <c r="O23" s="429"/>
      <c r="P23" s="430"/>
      <c r="Q23" s="425" t="s">
        <v>193</v>
      </c>
      <c r="R23" s="426"/>
      <c r="S23" s="426"/>
      <c r="T23" s="426"/>
      <c r="U23" s="426"/>
      <c r="V23" s="3"/>
    </row>
    <row r="24" spans="1:22" ht="25.15" customHeight="1" x14ac:dyDescent="0.2">
      <c r="A24" s="384" t="s">
        <v>34</v>
      </c>
      <c r="B24" s="384"/>
      <c r="C24" s="12"/>
      <c r="D24" s="92" t="s">
        <v>35</v>
      </c>
      <c r="E24" s="12"/>
      <c r="F24" s="179" t="s">
        <v>24</v>
      </c>
      <c r="G24" s="23"/>
      <c r="H24" s="12"/>
      <c r="I24" s="93" t="s">
        <v>25</v>
      </c>
      <c r="J24" s="12"/>
      <c r="K24" s="92" t="s">
        <v>26</v>
      </c>
      <c r="L24" s="23"/>
      <c r="M24" s="226" t="s">
        <v>217</v>
      </c>
      <c r="N24" s="12"/>
      <c r="O24" s="92" t="s">
        <v>26</v>
      </c>
      <c r="P24" s="23"/>
      <c r="Q24" s="12"/>
      <c r="R24" s="226" t="s">
        <v>217</v>
      </c>
      <c r="S24" s="20"/>
      <c r="T24" s="107" t="s">
        <v>26</v>
      </c>
      <c r="U24" s="118"/>
      <c r="V24" s="3"/>
    </row>
    <row r="25" spans="1:22" ht="25.15" customHeight="1" x14ac:dyDescent="0.2">
      <c r="A25" s="434"/>
      <c r="B25" s="435"/>
      <c r="C25" s="15"/>
      <c r="D25" s="55"/>
      <c r="E25" s="12"/>
      <c r="F25" s="96"/>
      <c r="G25" s="23"/>
      <c r="H25" s="15"/>
      <c r="I25" s="55"/>
      <c r="J25" s="12"/>
      <c r="K25" s="96">
        <f>I25*F25*D25</f>
        <v>0</v>
      </c>
      <c r="L25" s="23"/>
      <c r="M25" s="177"/>
      <c r="N25" s="12"/>
      <c r="O25" s="96">
        <f>M25*F25*D25</f>
        <v>0</v>
      </c>
      <c r="P25" s="23"/>
      <c r="Q25" s="15"/>
      <c r="R25" s="55"/>
      <c r="S25" s="12"/>
      <c r="T25" s="96">
        <f>R25*F25*D25</f>
        <v>0</v>
      </c>
      <c r="U25" s="119"/>
      <c r="V25" s="3"/>
    </row>
    <row r="26" spans="1:22" ht="25.15" customHeight="1" x14ac:dyDescent="0.2">
      <c r="A26" s="434"/>
      <c r="B26" s="435"/>
      <c r="C26" s="15"/>
      <c r="D26" s="55"/>
      <c r="E26" s="12"/>
      <c r="F26" s="221"/>
      <c r="G26" s="23"/>
      <c r="H26" s="15"/>
      <c r="I26" s="55"/>
      <c r="J26" s="12"/>
      <c r="K26" s="96">
        <f t="shared" ref="K26:K31" si="3">I26*F26*D26</f>
        <v>0</v>
      </c>
      <c r="L26" s="23"/>
      <c r="M26" s="55"/>
      <c r="N26" s="12"/>
      <c r="O26" s="96">
        <f t="shared" ref="O26:O31" si="4">M26*F26*D26</f>
        <v>0</v>
      </c>
      <c r="P26" s="23"/>
      <c r="Q26" s="15"/>
      <c r="R26" s="55"/>
      <c r="S26" s="12"/>
      <c r="T26" s="96">
        <f t="shared" ref="T26:T31" si="5">R26*F26*D26</f>
        <v>0</v>
      </c>
      <c r="U26" s="119"/>
      <c r="V26" s="3"/>
    </row>
    <row r="27" spans="1:22" ht="25.15" customHeight="1" x14ac:dyDescent="0.2">
      <c r="A27" s="434"/>
      <c r="B27" s="435"/>
      <c r="C27" s="15"/>
      <c r="D27" s="231"/>
      <c r="E27" s="12"/>
      <c r="F27" s="221"/>
      <c r="G27" s="23"/>
      <c r="H27" s="15"/>
      <c r="I27" s="231"/>
      <c r="J27" s="12"/>
      <c r="K27" s="96">
        <f t="shared" si="3"/>
        <v>0</v>
      </c>
      <c r="L27" s="23"/>
      <c r="M27" s="231"/>
      <c r="N27" s="12"/>
      <c r="O27" s="96">
        <f t="shared" ref="O27" si="6">M27*F27*D27</f>
        <v>0</v>
      </c>
      <c r="P27" s="23"/>
      <c r="Q27" s="15"/>
      <c r="R27" s="231"/>
      <c r="S27" s="12"/>
      <c r="T27" s="96">
        <f t="shared" si="5"/>
        <v>0</v>
      </c>
      <c r="U27" s="119"/>
      <c r="V27" s="3"/>
    </row>
    <row r="28" spans="1:22" ht="25.15" customHeight="1" x14ac:dyDescent="0.2">
      <c r="A28" s="434"/>
      <c r="B28" s="435"/>
      <c r="C28" s="15"/>
      <c r="D28" s="55"/>
      <c r="E28" s="12"/>
      <c r="F28" s="221"/>
      <c r="G28" s="23"/>
      <c r="H28" s="15"/>
      <c r="I28" s="55"/>
      <c r="J28" s="12"/>
      <c r="K28" s="96">
        <f t="shared" si="3"/>
        <v>0</v>
      </c>
      <c r="L28" s="23"/>
      <c r="M28" s="55"/>
      <c r="N28" s="12"/>
      <c r="O28" s="96">
        <f t="shared" si="4"/>
        <v>0</v>
      </c>
      <c r="P28" s="23"/>
      <c r="Q28" s="15"/>
      <c r="R28" s="55"/>
      <c r="S28" s="12"/>
      <c r="T28" s="96">
        <f t="shared" si="5"/>
        <v>0</v>
      </c>
      <c r="U28" s="119"/>
      <c r="V28" s="3"/>
    </row>
    <row r="29" spans="1:22" ht="25.15" customHeight="1" x14ac:dyDescent="0.2">
      <c r="A29" s="434"/>
      <c r="B29" s="435"/>
      <c r="C29" s="15"/>
      <c r="D29" s="55"/>
      <c r="E29" s="12"/>
      <c r="F29" s="221"/>
      <c r="G29" s="23"/>
      <c r="H29" s="15"/>
      <c r="I29" s="55"/>
      <c r="J29" s="12"/>
      <c r="K29" s="96">
        <f t="shared" si="3"/>
        <v>0</v>
      </c>
      <c r="L29" s="23"/>
      <c r="M29" s="177"/>
      <c r="N29" s="12"/>
      <c r="O29" s="96">
        <f t="shared" si="4"/>
        <v>0</v>
      </c>
      <c r="P29" s="23"/>
      <c r="Q29" s="15"/>
      <c r="R29" s="55"/>
      <c r="S29" s="12"/>
      <c r="T29" s="96">
        <f t="shared" si="5"/>
        <v>0</v>
      </c>
      <c r="U29" s="119"/>
      <c r="V29" s="3"/>
    </row>
    <row r="30" spans="1:22" ht="25.15" customHeight="1" x14ac:dyDescent="0.2">
      <c r="A30" s="432"/>
      <c r="B30" s="433"/>
      <c r="D30" s="225"/>
      <c r="F30" s="223"/>
      <c r="G30" s="23"/>
      <c r="H30" s="15"/>
      <c r="I30" s="55"/>
      <c r="J30" s="12"/>
      <c r="K30" s="96">
        <f t="shared" si="3"/>
        <v>0</v>
      </c>
      <c r="L30" s="23"/>
      <c r="M30" s="177"/>
      <c r="N30" s="12"/>
      <c r="O30" s="96">
        <f t="shared" si="4"/>
        <v>0</v>
      </c>
      <c r="P30" s="23"/>
      <c r="Q30" s="15"/>
      <c r="R30" s="55"/>
      <c r="S30" s="12"/>
      <c r="T30" s="96">
        <f t="shared" si="5"/>
        <v>0</v>
      </c>
      <c r="U30" s="119"/>
      <c r="V30" s="3"/>
    </row>
    <row r="31" spans="1:22" ht="25.15" customHeight="1" x14ac:dyDescent="0.2">
      <c r="A31" s="434"/>
      <c r="B31" s="435"/>
      <c r="C31" s="15"/>
      <c r="D31" s="55"/>
      <c r="E31" s="12"/>
      <c r="F31" s="221"/>
      <c r="H31" s="128"/>
      <c r="I31" s="224"/>
      <c r="K31" s="96">
        <f t="shared" si="3"/>
        <v>0</v>
      </c>
      <c r="L31" s="37"/>
      <c r="M31" s="177"/>
      <c r="O31" s="96">
        <f t="shared" si="4"/>
        <v>0</v>
      </c>
      <c r="P31" s="23"/>
      <c r="Q31" s="12"/>
      <c r="R31" s="177"/>
      <c r="S31" s="12"/>
      <c r="T31" s="96">
        <f t="shared" si="5"/>
        <v>0</v>
      </c>
      <c r="U31" s="13"/>
      <c r="V31" s="3"/>
    </row>
    <row r="32" spans="1:22" x14ac:dyDescent="0.2">
      <c r="T32" s="3"/>
      <c r="U32" s="3"/>
      <c r="V32" s="3"/>
    </row>
    <row r="33" spans="1:27" x14ac:dyDescent="0.2">
      <c r="A33" s="102" t="s">
        <v>36</v>
      </c>
      <c r="B33" s="103"/>
      <c r="C33" s="103"/>
      <c r="D33" s="103"/>
      <c r="E33" s="103"/>
      <c r="F33" s="103"/>
      <c r="G33" s="103"/>
      <c r="H33" s="103"/>
      <c r="I33" s="103"/>
      <c r="J33" s="103"/>
      <c r="K33" s="126">
        <f>SUM(K25:K31)</f>
        <v>0</v>
      </c>
      <c r="L33" s="101"/>
      <c r="M33" s="100"/>
      <c r="N33" s="100"/>
      <c r="O33" s="127">
        <f>SUM(O25:O31)</f>
        <v>0</v>
      </c>
      <c r="P33" s="101"/>
      <c r="Q33" s="101"/>
      <c r="R33" s="100"/>
      <c r="S33" s="100"/>
      <c r="T33" s="126">
        <f>SUM(T25:T31)</f>
        <v>0</v>
      </c>
      <c r="U33" s="120"/>
      <c r="V33" s="3"/>
    </row>
    <row r="34" spans="1:27" x14ac:dyDescent="0.2">
      <c r="T34" s="3"/>
      <c r="U34" s="3"/>
      <c r="V34" s="3"/>
    </row>
    <row r="35" spans="1:27" ht="15" customHeight="1" x14ac:dyDescent="0.2">
      <c r="A35" s="1" t="s">
        <v>37</v>
      </c>
      <c r="B35" s="292" t="s">
        <v>69</v>
      </c>
      <c r="C35" s="1"/>
      <c r="D35" s="1"/>
      <c r="F35" s="13"/>
      <c r="G35" s="13"/>
      <c r="H35" s="105" t="s">
        <v>70</v>
      </c>
      <c r="V35" s="3"/>
      <c r="W35" s="3"/>
      <c r="X35" s="117"/>
      <c r="Y35" s="3"/>
      <c r="Z35" s="3"/>
      <c r="AA35" s="3"/>
    </row>
    <row r="36" spans="1:27" x14ac:dyDescent="0.2">
      <c r="B36" s="10"/>
      <c r="C36" s="12"/>
      <c r="E36" s="12"/>
      <c r="F36" s="13"/>
      <c r="G36" s="13"/>
      <c r="H36" s="105" t="s">
        <v>71</v>
      </c>
      <c r="J36" s="438" t="s">
        <v>192</v>
      </c>
      <c r="K36" s="439"/>
      <c r="L36" s="440"/>
      <c r="M36" s="413" t="s">
        <v>216</v>
      </c>
      <c r="N36" s="414"/>
      <c r="O36" s="414"/>
      <c r="P36" s="415"/>
      <c r="Q36" s="413" t="s">
        <v>193</v>
      </c>
      <c r="R36" s="414"/>
      <c r="S36" s="414"/>
      <c r="T36" s="414"/>
      <c r="U36" s="415"/>
      <c r="V36" s="3"/>
      <c r="W36" s="13"/>
      <c r="X36" s="50"/>
      <c r="Y36" s="50"/>
      <c r="Z36" s="50"/>
      <c r="AA36" s="3"/>
    </row>
    <row r="37" spans="1:27" ht="19.899999999999999" customHeight="1" x14ac:dyDescent="0.2">
      <c r="A37" s="46" t="s">
        <v>34</v>
      </c>
      <c r="B37" s="46"/>
      <c r="C37" s="46"/>
      <c r="D37" s="213" t="s">
        <v>215</v>
      </c>
      <c r="E37" s="46"/>
      <c r="F37" s="213" t="s">
        <v>218</v>
      </c>
      <c r="G37" s="46"/>
      <c r="H37" s="286" t="s">
        <v>72</v>
      </c>
      <c r="I37" s="46"/>
      <c r="J37" s="441"/>
      <c r="K37" s="442"/>
      <c r="L37" s="443"/>
      <c r="M37" s="416"/>
      <c r="N37" s="417"/>
      <c r="O37" s="417"/>
      <c r="P37" s="418"/>
      <c r="Q37" s="416"/>
      <c r="R37" s="417"/>
      <c r="S37" s="417"/>
      <c r="T37" s="417"/>
      <c r="U37" s="418"/>
      <c r="V37" s="3"/>
      <c r="W37" s="117"/>
      <c r="X37" s="118"/>
      <c r="Y37" s="50"/>
      <c r="Z37" s="50"/>
      <c r="AA37" s="3"/>
    </row>
    <row r="38" spans="1:27" ht="25.15" customHeight="1" x14ac:dyDescent="0.2">
      <c r="A38" s="434"/>
      <c r="B38" s="434"/>
      <c r="C38" s="15"/>
      <c r="D38" s="61"/>
      <c r="E38" s="12"/>
      <c r="F38" s="96"/>
      <c r="G38" s="210"/>
      <c r="H38" s="106"/>
      <c r="I38" s="13"/>
      <c r="J38" s="281"/>
      <c r="K38" s="221">
        <f t="shared" ref="K38:K49" si="7">IF(H38="T",D38*F38,0)</f>
        <v>0</v>
      </c>
      <c r="L38" s="23"/>
      <c r="M38" s="13"/>
      <c r="N38" s="12"/>
      <c r="O38" s="124">
        <f>IF(H38="R",D38*F38,0)</f>
        <v>0</v>
      </c>
      <c r="P38" s="23"/>
      <c r="Q38" s="31"/>
      <c r="R38" s="13"/>
      <c r="S38" s="13"/>
      <c r="T38" s="3"/>
      <c r="U38" s="285"/>
      <c r="V38" s="3"/>
    </row>
    <row r="39" spans="1:27" ht="25.15" customHeight="1" x14ac:dyDescent="0.2">
      <c r="A39" s="434"/>
      <c r="B39" s="434"/>
      <c r="C39" s="15"/>
      <c r="D39" s="53"/>
      <c r="E39" s="12"/>
      <c r="F39" s="221"/>
      <c r="G39" s="210"/>
      <c r="H39" s="106"/>
      <c r="I39" s="13"/>
      <c r="J39" s="282"/>
      <c r="K39" s="96">
        <f t="shared" si="7"/>
        <v>0</v>
      </c>
      <c r="L39" s="23"/>
      <c r="M39" s="152"/>
      <c r="N39" s="12"/>
      <c r="O39" s="124">
        <f>IF(H39="R",D39*F39,0)</f>
        <v>0</v>
      </c>
      <c r="P39" s="23"/>
      <c r="Q39" s="31"/>
      <c r="R39" s="13"/>
      <c r="S39" s="13"/>
      <c r="T39" s="3"/>
      <c r="U39" s="37"/>
      <c r="V39" s="3"/>
    </row>
    <row r="40" spans="1:27" ht="25.15" customHeight="1" x14ac:dyDescent="0.2">
      <c r="A40" s="434"/>
      <c r="B40" s="434"/>
      <c r="C40" s="15"/>
      <c r="D40" s="53"/>
      <c r="E40" s="12"/>
      <c r="F40" s="96"/>
      <c r="G40" s="210"/>
      <c r="H40" s="293"/>
      <c r="I40" s="13"/>
      <c r="J40" s="282"/>
      <c r="K40" s="96">
        <f t="shared" si="7"/>
        <v>0</v>
      </c>
      <c r="L40" s="23"/>
      <c r="M40" s="13"/>
      <c r="N40" s="12"/>
      <c r="O40" s="124">
        <f>IF(H40="R",D40*F40,0)</f>
        <v>0</v>
      </c>
      <c r="P40" s="23"/>
      <c r="Q40" s="31"/>
      <c r="R40" s="13"/>
      <c r="S40" s="13"/>
      <c r="T40" s="3"/>
      <c r="U40" s="37"/>
      <c r="V40" s="3"/>
    </row>
    <row r="41" spans="1:27" ht="25.15" customHeight="1" x14ac:dyDescent="0.2">
      <c r="A41" s="434"/>
      <c r="B41" s="434"/>
      <c r="C41" s="15"/>
      <c r="D41" s="53"/>
      <c r="E41" s="60"/>
      <c r="F41" s="221"/>
      <c r="G41" s="210"/>
      <c r="H41" s="106"/>
      <c r="I41" s="13"/>
      <c r="J41" s="282"/>
      <c r="K41" s="96">
        <f t="shared" si="7"/>
        <v>0</v>
      </c>
      <c r="L41" s="23"/>
      <c r="M41" s="13"/>
      <c r="N41" s="12"/>
      <c r="O41" s="124">
        <f t="shared" ref="O41:O49" si="8">IF(H41="R",D41*F41,0)</f>
        <v>0</v>
      </c>
      <c r="P41" s="23"/>
      <c r="Q41" s="31"/>
      <c r="R41" s="13"/>
      <c r="S41" s="13"/>
      <c r="T41" s="3"/>
      <c r="U41" s="37"/>
      <c r="V41" s="3"/>
    </row>
    <row r="42" spans="1:27" ht="25.15" customHeight="1" x14ac:dyDescent="0.2">
      <c r="A42" s="434"/>
      <c r="B42" s="434"/>
      <c r="C42" s="15"/>
      <c r="D42" s="53"/>
      <c r="E42" s="12"/>
      <c r="F42" s="221"/>
      <c r="G42" s="210"/>
      <c r="H42" s="106"/>
      <c r="I42" s="13"/>
      <c r="J42" s="282"/>
      <c r="K42" s="96">
        <f t="shared" si="7"/>
        <v>0</v>
      </c>
      <c r="L42" s="23"/>
      <c r="M42" s="13"/>
      <c r="N42" s="12"/>
      <c r="O42" s="124">
        <f t="shared" si="8"/>
        <v>0</v>
      </c>
      <c r="P42" s="23"/>
      <c r="Q42" s="31"/>
      <c r="R42" s="13"/>
      <c r="S42" s="13"/>
      <c r="T42" s="3"/>
      <c r="U42" s="37"/>
      <c r="V42" s="3"/>
    </row>
    <row r="43" spans="1:27" ht="25.15" customHeight="1" x14ac:dyDescent="0.2">
      <c r="A43" s="434"/>
      <c r="B43" s="434"/>
      <c r="C43" s="15"/>
      <c r="D43" s="53"/>
      <c r="E43" s="12"/>
      <c r="F43" s="221"/>
      <c r="G43" s="210"/>
      <c r="H43" s="106"/>
      <c r="I43" s="13"/>
      <c r="J43" s="282"/>
      <c r="K43" s="96">
        <f t="shared" si="7"/>
        <v>0</v>
      </c>
      <c r="L43" s="23"/>
      <c r="M43" s="13"/>
      <c r="N43" s="12"/>
      <c r="O43" s="124">
        <f t="shared" si="8"/>
        <v>0</v>
      </c>
      <c r="P43" s="23"/>
      <c r="Q43" s="31"/>
      <c r="R43" s="13"/>
      <c r="S43" s="13"/>
      <c r="T43" s="3"/>
      <c r="U43" s="37"/>
      <c r="V43" s="3"/>
    </row>
    <row r="44" spans="1:27" ht="25.15" customHeight="1" x14ac:dyDescent="0.2">
      <c r="A44" s="434"/>
      <c r="B44" s="434"/>
      <c r="C44" s="15"/>
      <c r="D44" s="53"/>
      <c r="E44" s="12"/>
      <c r="F44" s="221"/>
      <c r="G44" s="210"/>
      <c r="H44" s="106"/>
      <c r="I44" s="13"/>
      <c r="J44" s="282"/>
      <c r="K44" s="96">
        <f t="shared" si="7"/>
        <v>0</v>
      </c>
      <c r="L44" s="23"/>
      <c r="M44" s="13"/>
      <c r="N44" s="12"/>
      <c r="O44" s="124">
        <f t="shared" si="8"/>
        <v>0</v>
      </c>
      <c r="P44" s="23"/>
      <c r="Q44" s="31"/>
      <c r="R44" s="13"/>
      <c r="S44" s="13"/>
      <c r="T44" s="3"/>
      <c r="U44" s="37"/>
      <c r="V44" s="3"/>
    </row>
    <row r="45" spans="1:27" ht="25.15" customHeight="1" x14ac:dyDescent="0.2">
      <c r="A45" s="434"/>
      <c r="B45" s="434"/>
      <c r="C45" s="15"/>
      <c r="D45" s="53"/>
      <c r="E45" s="12"/>
      <c r="F45" s="221"/>
      <c r="G45" s="210"/>
      <c r="H45" s="106"/>
      <c r="I45" s="13"/>
      <c r="J45" s="282"/>
      <c r="K45" s="96">
        <f t="shared" si="7"/>
        <v>0</v>
      </c>
      <c r="L45" s="23"/>
      <c r="M45" s="13"/>
      <c r="N45" s="12"/>
      <c r="O45" s="124">
        <f t="shared" si="8"/>
        <v>0</v>
      </c>
      <c r="P45" s="23"/>
      <c r="Q45" s="31"/>
      <c r="R45" s="13"/>
      <c r="S45" s="13"/>
      <c r="T45" s="3"/>
      <c r="U45" s="37"/>
      <c r="V45" s="3"/>
    </row>
    <row r="46" spans="1:27" ht="24" customHeight="1" x14ac:dyDescent="0.2">
      <c r="A46" s="434"/>
      <c r="B46" s="434"/>
      <c r="C46" s="15"/>
      <c r="D46" s="53"/>
      <c r="E46" s="12"/>
      <c r="F46" s="221"/>
      <c r="G46" s="210"/>
      <c r="H46" s="106"/>
      <c r="I46" s="13"/>
      <c r="J46" s="282"/>
      <c r="K46" s="96">
        <f t="shared" si="7"/>
        <v>0</v>
      </c>
      <c r="L46" s="23"/>
      <c r="M46" s="13"/>
      <c r="N46" s="12"/>
      <c r="O46" s="124">
        <f t="shared" si="8"/>
        <v>0</v>
      </c>
      <c r="P46" s="23"/>
      <c r="Q46" s="31"/>
      <c r="R46" s="13"/>
      <c r="S46" s="13"/>
      <c r="T46" s="3"/>
      <c r="U46" s="37"/>
      <c r="V46" s="3"/>
    </row>
    <row r="47" spans="1:27" ht="25.15" customHeight="1" x14ac:dyDescent="0.2">
      <c r="A47" s="434"/>
      <c r="B47" s="435"/>
      <c r="C47" s="15"/>
      <c r="D47" s="53"/>
      <c r="E47" s="12"/>
      <c r="F47" s="221"/>
      <c r="G47" s="210"/>
      <c r="H47" s="106"/>
      <c r="I47" s="13"/>
      <c r="J47" s="282"/>
      <c r="K47" s="96">
        <f t="shared" si="7"/>
        <v>0</v>
      </c>
      <c r="L47" s="23"/>
      <c r="M47" s="13"/>
      <c r="N47" s="12"/>
      <c r="O47" s="124">
        <f t="shared" si="8"/>
        <v>0</v>
      </c>
      <c r="P47" s="23"/>
      <c r="Q47" s="31"/>
      <c r="R47" s="13"/>
      <c r="S47" s="13"/>
      <c r="T47" s="3"/>
      <c r="U47" s="37"/>
      <c r="V47" s="3"/>
    </row>
    <row r="48" spans="1:27" ht="25.15" customHeight="1" x14ac:dyDescent="0.2">
      <c r="A48" s="434"/>
      <c r="B48" s="435"/>
      <c r="C48" s="15"/>
      <c r="D48" s="53"/>
      <c r="E48" s="12"/>
      <c r="F48" s="221"/>
      <c r="G48" s="210"/>
      <c r="H48" s="106"/>
      <c r="I48" s="13"/>
      <c r="J48" s="282"/>
      <c r="K48" s="96">
        <f t="shared" si="7"/>
        <v>0</v>
      </c>
      <c r="L48" s="23"/>
      <c r="M48" s="13"/>
      <c r="N48" s="12"/>
      <c r="O48" s="124">
        <f t="shared" si="8"/>
        <v>0</v>
      </c>
      <c r="P48" s="23"/>
      <c r="Q48" s="31"/>
      <c r="R48" s="13"/>
      <c r="S48" s="13"/>
      <c r="T48" s="3"/>
      <c r="U48" s="37"/>
      <c r="V48" s="3"/>
    </row>
    <row r="49" spans="1:22" ht="25.15" customHeight="1" x14ac:dyDescent="0.2">
      <c r="A49" s="434"/>
      <c r="B49" s="435"/>
      <c r="C49" s="15"/>
      <c r="D49" s="53"/>
      <c r="E49" s="12"/>
      <c r="F49" s="221"/>
      <c r="G49" s="210"/>
      <c r="H49" s="106"/>
      <c r="I49" s="13"/>
      <c r="J49" s="282"/>
      <c r="K49" s="96">
        <f t="shared" si="7"/>
        <v>0</v>
      </c>
      <c r="L49" s="23"/>
      <c r="M49" s="13"/>
      <c r="N49" s="12"/>
      <c r="O49" s="124">
        <f t="shared" si="8"/>
        <v>0</v>
      </c>
      <c r="P49" s="23"/>
      <c r="Q49" s="31"/>
      <c r="R49" s="13"/>
      <c r="S49" s="13"/>
      <c r="T49" s="3"/>
      <c r="U49" s="37"/>
      <c r="V49" s="3"/>
    </row>
    <row r="50" spans="1:22" x14ac:dyDescent="0.2">
      <c r="L50" s="37"/>
      <c r="O50" s="125"/>
      <c r="P50" s="37"/>
      <c r="T50" s="3"/>
      <c r="U50" s="37"/>
      <c r="V50" s="3"/>
    </row>
    <row r="51" spans="1:22" ht="19.899999999999999" customHeight="1" x14ac:dyDescent="0.2">
      <c r="A51" t="s">
        <v>73</v>
      </c>
      <c r="K51" s="96">
        <f>SUM(K38:K49)</f>
        <v>0</v>
      </c>
      <c r="L51" s="23"/>
      <c r="O51" s="124">
        <f>SUM(O38:O49)</f>
        <v>0</v>
      </c>
      <c r="P51" s="37"/>
      <c r="T51" s="3"/>
      <c r="U51" s="37"/>
      <c r="V51" s="3"/>
    </row>
    <row r="52" spans="1:22" x14ac:dyDescent="0.2">
      <c r="L52" s="37"/>
      <c r="P52" s="37"/>
      <c r="T52" s="3"/>
      <c r="U52" s="37"/>
      <c r="V52" s="3"/>
    </row>
    <row r="53" spans="1:22" x14ac:dyDescent="0.2">
      <c r="L53" s="37"/>
      <c r="P53" s="37"/>
      <c r="T53" s="3"/>
      <c r="U53" s="37"/>
      <c r="V53" s="3"/>
    </row>
    <row r="54" spans="1:22" x14ac:dyDescent="0.2">
      <c r="A54" s="66" t="s">
        <v>247</v>
      </c>
      <c r="B54" s="34"/>
      <c r="C54" s="436">
        <v>0.3</v>
      </c>
      <c r="D54" s="436"/>
      <c r="E54" s="34"/>
      <c r="F54" s="34"/>
      <c r="G54" s="34"/>
      <c r="H54" s="34"/>
      <c r="I54" s="34"/>
      <c r="J54" s="34"/>
      <c r="K54" s="129">
        <f>K51*C54</f>
        <v>0</v>
      </c>
      <c r="L54" s="42"/>
      <c r="M54" s="34"/>
      <c r="N54" s="34"/>
      <c r="O54" s="129">
        <f>O51*C54</f>
        <v>0</v>
      </c>
      <c r="P54" s="42"/>
      <c r="Q54" s="34"/>
      <c r="R54" s="291"/>
      <c r="S54" s="291"/>
      <c r="T54" s="140"/>
      <c r="U54" s="342"/>
      <c r="V54" s="3"/>
    </row>
    <row r="55" spans="1:22" x14ac:dyDescent="0.2">
      <c r="L55" s="37"/>
      <c r="P55" s="37"/>
      <c r="T55" s="3"/>
      <c r="U55" s="37"/>
      <c r="V55" s="3"/>
    </row>
    <row r="56" spans="1:22" x14ac:dyDescent="0.2">
      <c r="L56" s="37"/>
      <c r="P56" s="37"/>
      <c r="T56" s="3"/>
      <c r="U56" s="37"/>
      <c r="V56" s="3"/>
    </row>
    <row r="57" spans="1:22" x14ac:dyDescent="0.2">
      <c r="A57" t="s">
        <v>75</v>
      </c>
      <c r="K57" s="96">
        <f>SUM(K51:K54)</f>
        <v>0</v>
      </c>
      <c r="L57" s="37"/>
      <c r="O57" s="124">
        <f>SUM(O51:O54)</f>
        <v>0</v>
      </c>
      <c r="P57" s="37"/>
      <c r="T57" s="13"/>
      <c r="U57" s="23"/>
      <c r="V57" s="3"/>
    </row>
    <row r="58" spans="1:22" x14ac:dyDescent="0.2">
      <c r="L58" s="37"/>
      <c r="P58" s="37"/>
      <c r="T58" s="3"/>
      <c r="U58" s="37"/>
      <c r="V58" s="3"/>
    </row>
    <row r="59" spans="1:22" x14ac:dyDescent="0.2">
      <c r="L59" s="37"/>
      <c r="P59" s="37"/>
      <c r="T59" s="3"/>
      <c r="U59" s="37"/>
      <c r="V59" s="3"/>
    </row>
    <row r="60" spans="1:22" x14ac:dyDescent="0.2">
      <c r="A60" t="s">
        <v>76</v>
      </c>
      <c r="K60" s="96">
        <v>0</v>
      </c>
      <c r="L60" s="37"/>
      <c r="O60" s="96">
        <f>O21+O33+O57</f>
        <v>0</v>
      </c>
      <c r="P60" s="37"/>
      <c r="R60" s="3"/>
      <c r="S60" s="3"/>
      <c r="T60" s="96">
        <f>T21+T33</f>
        <v>0</v>
      </c>
      <c r="U60" s="343"/>
      <c r="V60" s="3"/>
    </row>
    <row r="61" spans="1:22" x14ac:dyDescent="0.2">
      <c r="A61" t="s">
        <v>77</v>
      </c>
      <c r="L61" s="3"/>
      <c r="M61" s="3"/>
      <c r="N61" s="3"/>
      <c r="O61" s="3"/>
      <c r="P61" s="3"/>
      <c r="Q61" s="3"/>
      <c r="T61" s="3"/>
      <c r="U61" s="3"/>
      <c r="V61" s="3"/>
    </row>
    <row r="62" spans="1:22" x14ac:dyDescent="0.2">
      <c r="L62" s="3"/>
      <c r="M62" s="3"/>
      <c r="N62" s="3"/>
      <c r="O62" s="3"/>
      <c r="P62" s="3"/>
      <c r="Q62" s="3"/>
      <c r="T62" s="3"/>
      <c r="U62" s="3"/>
      <c r="V62" s="3"/>
    </row>
    <row r="63" spans="1:22" x14ac:dyDescent="0.2">
      <c r="L63" s="3"/>
      <c r="M63" s="3"/>
      <c r="N63" s="3"/>
      <c r="O63" s="3"/>
      <c r="P63" s="3"/>
      <c r="Q63" s="3"/>
      <c r="T63" s="3"/>
      <c r="U63" s="3"/>
      <c r="V63" s="3"/>
    </row>
    <row r="64" spans="1:22" ht="30" customHeight="1" x14ac:dyDescent="0.25">
      <c r="A64" s="437" t="s">
        <v>194</v>
      </c>
      <c r="B64" s="437"/>
      <c r="C64" s="437"/>
      <c r="D64" s="437"/>
      <c r="E64" s="437"/>
      <c r="F64" s="437"/>
      <c r="G64" s="437"/>
      <c r="H64" s="437"/>
      <c r="I64" s="437"/>
      <c r="J64" s="437"/>
      <c r="K64" s="437"/>
      <c r="L64" s="323"/>
      <c r="M64" s="323"/>
      <c r="N64" s="320"/>
      <c r="O64" s="321">
        <f>K60+O60+T60</f>
        <v>0</v>
      </c>
      <c r="P64" s="254"/>
      <c r="Q64" s="3"/>
      <c r="T64" s="3"/>
      <c r="U64" s="3"/>
      <c r="V64" s="3"/>
    </row>
    <row r="65" spans="16:16" x14ac:dyDescent="0.2">
      <c r="P65" s="3"/>
    </row>
    <row r="85" spans="1:20" x14ac:dyDescent="0.2">
      <c r="A85" s="3"/>
      <c r="B85" s="3"/>
      <c r="C85" s="3"/>
      <c r="D85" s="3"/>
      <c r="E85" s="3"/>
      <c r="F85" s="3"/>
      <c r="G85" s="3"/>
      <c r="H85" s="3"/>
      <c r="I85" s="3"/>
      <c r="J85" s="3"/>
      <c r="K85" s="3"/>
      <c r="L85" s="3"/>
      <c r="M85" s="3"/>
      <c r="N85" s="3"/>
      <c r="O85" s="3"/>
      <c r="P85" s="3"/>
      <c r="Q85" s="3"/>
      <c r="R85" s="3"/>
      <c r="S85" s="3"/>
      <c r="T85" s="3"/>
    </row>
    <row r="86" spans="1:20" x14ac:dyDescent="0.2">
      <c r="A86" s="3"/>
      <c r="B86" s="3"/>
      <c r="C86" s="3"/>
      <c r="D86" s="3"/>
      <c r="E86" s="3"/>
      <c r="F86" s="3"/>
      <c r="G86" s="3"/>
      <c r="H86" s="3"/>
      <c r="I86" s="3"/>
      <c r="J86" s="3"/>
      <c r="K86" s="3"/>
      <c r="L86" s="3"/>
      <c r="M86" s="3"/>
      <c r="N86" s="3"/>
      <c r="O86" s="3"/>
      <c r="P86" s="3"/>
      <c r="Q86" s="3"/>
      <c r="R86" s="3"/>
      <c r="S86" s="3"/>
      <c r="T86" s="3"/>
    </row>
    <row r="87" spans="1:20" x14ac:dyDescent="0.2">
      <c r="A87" s="3"/>
      <c r="B87" s="3"/>
      <c r="C87" s="3"/>
      <c r="D87" s="3"/>
      <c r="E87" s="3"/>
      <c r="F87" s="3"/>
      <c r="G87" s="3"/>
      <c r="H87" s="3"/>
      <c r="I87" s="3"/>
      <c r="J87" s="3"/>
      <c r="K87" s="3"/>
      <c r="L87" s="3"/>
      <c r="M87" s="3"/>
      <c r="N87" s="3"/>
      <c r="O87" s="3"/>
      <c r="P87" s="3"/>
      <c r="Q87" s="3"/>
      <c r="R87" s="3"/>
      <c r="S87" s="3"/>
      <c r="T87" s="3"/>
    </row>
    <row r="88" spans="1:20" x14ac:dyDescent="0.2">
      <c r="A88" s="3"/>
      <c r="B88" s="3"/>
      <c r="C88" s="3"/>
      <c r="D88" s="3"/>
      <c r="E88" s="3"/>
      <c r="F88" s="3"/>
      <c r="G88" s="3"/>
      <c r="H88" s="3"/>
      <c r="I88" s="3"/>
      <c r="J88" s="3"/>
      <c r="K88" s="3"/>
      <c r="L88" s="3"/>
      <c r="M88" s="3"/>
      <c r="N88" s="3"/>
      <c r="O88" s="3"/>
      <c r="P88" s="3"/>
      <c r="Q88" s="3"/>
      <c r="R88" s="3"/>
      <c r="S88" s="3"/>
      <c r="T88" s="3"/>
    </row>
    <row r="89" spans="1:20" x14ac:dyDescent="0.2">
      <c r="A89" s="3"/>
      <c r="B89" s="3"/>
      <c r="C89" s="3"/>
      <c r="D89" s="3"/>
      <c r="E89" s="3"/>
      <c r="F89" s="3"/>
      <c r="G89" s="3"/>
      <c r="H89" s="3"/>
      <c r="I89" s="3"/>
      <c r="J89" s="3"/>
      <c r="K89" s="3"/>
      <c r="L89" s="3"/>
      <c r="M89" s="3"/>
      <c r="N89" s="3"/>
      <c r="O89" s="3"/>
      <c r="P89" s="3"/>
      <c r="Q89" s="3"/>
      <c r="R89" s="3"/>
      <c r="S89" s="3"/>
      <c r="T89" s="3"/>
    </row>
    <row r="90" spans="1:20" x14ac:dyDescent="0.2">
      <c r="A90" s="3"/>
      <c r="B90" s="3"/>
      <c r="C90" s="3"/>
      <c r="D90" s="3"/>
      <c r="E90" s="3"/>
      <c r="F90" s="3"/>
      <c r="G90" s="3"/>
      <c r="H90" s="3"/>
      <c r="I90" s="3"/>
      <c r="J90" s="3"/>
      <c r="K90" s="3"/>
      <c r="L90" s="3"/>
      <c r="M90" s="3"/>
      <c r="N90" s="3"/>
      <c r="O90" s="3"/>
      <c r="P90" s="3"/>
      <c r="Q90" s="3"/>
      <c r="R90" s="3"/>
      <c r="S90" s="3"/>
      <c r="T90" s="3"/>
    </row>
    <row r="91" spans="1:20" x14ac:dyDescent="0.2">
      <c r="A91" s="3"/>
      <c r="B91" s="3"/>
      <c r="C91" s="3"/>
      <c r="D91" s="3"/>
      <c r="E91" s="3"/>
      <c r="F91" s="3"/>
      <c r="G91" s="3"/>
      <c r="H91" s="3"/>
      <c r="I91" s="3"/>
      <c r="J91" s="3"/>
      <c r="K91" s="3"/>
      <c r="L91" s="3"/>
      <c r="M91" s="3"/>
      <c r="N91" s="3"/>
      <c r="O91" s="3"/>
      <c r="P91" s="3"/>
      <c r="Q91" s="3"/>
      <c r="R91" s="3"/>
      <c r="S91" s="3"/>
      <c r="T91" s="3"/>
    </row>
    <row r="92" spans="1:20" x14ac:dyDescent="0.2">
      <c r="A92" s="3"/>
      <c r="B92" s="3"/>
      <c r="C92" s="3"/>
      <c r="D92" s="3"/>
      <c r="E92" s="3"/>
      <c r="F92" s="3"/>
      <c r="G92" s="3"/>
      <c r="H92" s="3"/>
      <c r="I92" s="3"/>
      <c r="J92" s="3"/>
      <c r="K92" s="3"/>
      <c r="L92" s="3"/>
      <c r="M92" s="3"/>
      <c r="N92" s="3"/>
      <c r="O92" s="3"/>
      <c r="P92" s="3"/>
      <c r="Q92" s="3"/>
      <c r="R92" s="3"/>
      <c r="S92" s="3"/>
      <c r="T92" s="3"/>
    </row>
    <row r="93" spans="1:20" x14ac:dyDescent="0.2">
      <c r="A93" s="3"/>
      <c r="B93" s="3"/>
      <c r="C93" s="3"/>
      <c r="D93" s="3"/>
      <c r="E93" s="3"/>
      <c r="F93" s="3"/>
      <c r="G93" s="3"/>
      <c r="H93" s="3"/>
      <c r="I93" s="3"/>
      <c r="J93" s="3"/>
      <c r="K93" s="3"/>
      <c r="L93" s="3"/>
      <c r="M93" s="3"/>
      <c r="N93" s="3"/>
      <c r="O93" s="3"/>
      <c r="P93" s="3"/>
      <c r="Q93" s="3"/>
      <c r="R93" s="3"/>
      <c r="S93" s="3"/>
      <c r="T93" s="3"/>
    </row>
    <row r="94" spans="1:20" x14ac:dyDescent="0.2">
      <c r="A94" s="3"/>
      <c r="B94" s="3"/>
      <c r="C94" s="3"/>
      <c r="D94" s="3"/>
      <c r="E94" s="3"/>
      <c r="F94" s="3"/>
      <c r="G94" s="3"/>
      <c r="H94" s="3"/>
      <c r="I94" s="3"/>
      <c r="J94" s="3"/>
      <c r="K94" s="3"/>
      <c r="L94" s="3"/>
      <c r="M94" s="3"/>
      <c r="N94" s="3"/>
      <c r="O94" s="3"/>
      <c r="P94" s="3"/>
      <c r="Q94" s="3"/>
      <c r="R94" s="3"/>
      <c r="S94" s="3"/>
      <c r="T94" s="3"/>
    </row>
    <row r="95" spans="1:20" x14ac:dyDescent="0.2">
      <c r="A95" s="3"/>
      <c r="B95" s="3"/>
      <c r="C95" s="3"/>
      <c r="D95" s="3"/>
      <c r="E95" s="3"/>
      <c r="F95" s="3"/>
      <c r="G95" s="3"/>
      <c r="H95" s="3"/>
      <c r="I95" s="3"/>
      <c r="J95" s="3"/>
      <c r="K95" s="3"/>
      <c r="L95" s="3"/>
      <c r="M95" s="3"/>
      <c r="N95" s="3"/>
      <c r="O95" s="3"/>
      <c r="P95" s="3"/>
      <c r="Q95" s="3"/>
      <c r="R95" s="3"/>
      <c r="S95" s="3"/>
      <c r="T95" s="3"/>
    </row>
    <row r="96" spans="1:20" x14ac:dyDescent="0.2">
      <c r="A96" s="3"/>
      <c r="B96" s="3"/>
      <c r="C96" s="3"/>
      <c r="D96" s="3"/>
      <c r="E96" s="3"/>
      <c r="F96" s="3"/>
      <c r="G96" s="3"/>
      <c r="H96" s="3"/>
      <c r="I96" s="3"/>
      <c r="J96" s="3"/>
      <c r="K96" s="3"/>
      <c r="L96" s="3"/>
      <c r="M96" s="3"/>
      <c r="N96" s="3"/>
      <c r="O96" s="3"/>
      <c r="P96" s="3"/>
      <c r="Q96" s="3"/>
      <c r="R96" s="3"/>
      <c r="S96" s="3"/>
      <c r="T96" s="3"/>
    </row>
    <row r="97" spans="1:20" x14ac:dyDescent="0.2">
      <c r="A97" s="3"/>
      <c r="B97" s="3"/>
      <c r="C97" s="3"/>
      <c r="D97" s="3"/>
      <c r="E97" s="3"/>
      <c r="F97" s="3"/>
      <c r="G97" s="3"/>
      <c r="H97" s="3"/>
      <c r="I97" s="3"/>
      <c r="J97" s="3"/>
      <c r="K97" s="3"/>
      <c r="L97" s="3"/>
      <c r="M97" s="3"/>
      <c r="N97" s="3"/>
      <c r="O97" s="3"/>
      <c r="P97" s="3"/>
      <c r="Q97" s="3"/>
      <c r="R97" s="3"/>
      <c r="S97" s="3"/>
      <c r="T97" s="3"/>
    </row>
    <row r="98" spans="1:20" x14ac:dyDescent="0.2">
      <c r="A98" s="3"/>
      <c r="B98" s="3"/>
      <c r="C98" s="3"/>
      <c r="D98" s="3"/>
      <c r="E98" s="3"/>
      <c r="F98" s="3"/>
      <c r="G98" s="3"/>
      <c r="H98" s="3"/>
      <c r="I98" s="3"/>
      <c r="J98" s="3"/>
      <c r="K98" s="3"/>
      <c r="L98" s="3"/>
      <c r="M98" s="3"/>
      <c r="N98" s="3"/>
      <c r="O98" s="3"/>
      <c r="P98" s="3"/>
      <c r="Q98" s="3"/>
      <c r="R98" s="3"/>
      <c r="S98" s="3"/>
      <c r="T98" s="3"/>
    </row>
    <row r="99" spans="1:20" x14ac:dyDescent="0.2">
      <c r="A99" s="3"/>
      <c r="B99" s="3"/>
      <c r="C99" s="3"/>
      <c r="D99" s="3"/>
      <c r="E99" s="3"/>
      <c r="F99" s="3"/>
      <c r="G99" s="3"/>
      <c r="H99" s="3"/>
      <c r="I99" s="3"/>
      <c r="J99" s="3"/>
      <c r="K99" s="3"/>
      <c r="L99" s="3"/>
      <c r="M99" s="3"/>
      <c r="N99" s="3"/>
      <c r="O99" s="3"/>
      <c r="P99" s="3"/>
      <c r="Q99" s="3"/>
      <c r="R99" s="3"/>
      <c r="S99" s="3"/>
      <c r="T99" s="3"/>
    </row>
    <row r="100" spans="1:20" x14ac:dyDescent="0.2">
      <c r="A100" s="3"/>
      <c r="B100" s="3"/>
      <c r="C100" s="3"/>
      <c r="D100" s="3"/>
      <c r="E100" s="3"/>
      <c r="F100" s="3"/>
      <c r="G100" s="3"/>
      <c r="H100" s="3"/>
      <c r="I100" s="3"/>
      <c r="J100" s="3"/>
      <c r="K100" s="3"/>
      <c r="L100" s="3"/>
      <c r="M100" s="3"/>
      <c r="N100" s="3"/>
      <c r="O100" s="3"/>
      <c r="P100" s="3"/>
      <c r="Q100" s="3"/>
      <c r="R100" s="3"/>
      <c r="S100" s="3"/>
      <c r="T100" s="3"/>
    </row>
    <row r="101" spans="1:20" x14ac:dyDescent="0.2">
      <c r="A101" s="3"/>
      <c r="B101" s="3"/>
      <c r="C101" s="3"/>
      <c r="D101" s="3"/>
      <c r="E101" s="3"/>
      <c r="F101" s="3"/>
      <c r="G101" s="3"/>
      <c r="H101" s="3"/>
      <c r="I101" s="3"/>
      <c r="J101" s="3"/>
      <c r="K101" s="3"/>
      <c r="L101" s="3"/>
      <c r="M101" s="3"/>
      <c r="N101" s="3"/>
      <c r="O101" s="3"/>
      <c r="P101" s="3"/>
      <c r="Q101" s="3"/>
      <c r="R101" s="3"/>
      <c r="S101" s="3"/>
      <c r="T101" s="3"/>
    </row>
    <row r="102" spans="1:20" x14ac:dyDescent="0.2">
      <c r="A102" s="3"/>
      <c r="B102" s="3"/>
      <c r="C102" s="3"/>
      <c r="D102" s="3"/>
      <c r="E102" s="3"/>
      <c r="F102" s="3"/>
      <c r="G102" s="3"/>
      <c r="H102" s="3"/>
      <c r="I102" s="3"/>
      <c r="J102" s="3"/>
      <c r="K102" s="3"/>
      <c r="L102" s="3"/>
      <c r="M102" s="3"/>
      <c r="N102" s="3"/>
      <c r="O102" s="3"/>
      <c r="P102" s="3"/>
      <c r="Q102" s="3"/>
      <c r="R102" s="3"/>
      <c r="S102" s="3"/>
      <c r="T102" s="3"/>
    </row>
    <row r="103" spans="1:20" x14ac:dyDescent="0.2">
      <c r="A103" s="3"/>
      <c r="B103" s="3"/>
      <c r="C103" s="3"/>
      <c r="D103" s="3"/>
      <c r="E103" s="3"/>
      <c r="F103" s="3"/>
      <c r="G103" s="3"/>
      <c r="H103" s="3"/>
      <c r="I103" s="3"/>
      <c r="J103" s="3"/>
      <c r="K103" s="3"/>
      <c r="L103" s="3"/>
      <c r="M103" s="3"/>
      <c r="N103" s="3"/>
      <c r="O103" s="3"/>
      <c r="P103" s="3"/>
      <c r="Q103" s="3"/>
      <c r="R103" s="3"/>
      <c r="S103" s="3"/>
      <c r="T103" s="3"/>
    </row>
    <row r="104" spans="1:20" x14ac:dyDescent="0.2">
      <c r="A104" s="3"/>
      <c r="B104" s="3"/>
      <c r="C104" s="3"/>
      <c r="D104" s="3"/>
      <c r="E104" s="3"/>
      <c r="F104" s="3"/>
      <c r="G104" s="3"/>
      <c r="H104" s="3"/>
      <c r="I104" s="3"/>
      <c r="J104" s="3"/>
      <c r="K104" s="3"/>
      <c r="L104" s="3"/>
      <c r="M104" s="3"/>
      <c r="N104" s="3"/>
      <c r="O104" s="3"/>
      <c r="P104" s="3"/>
      <c r="Q104" s="3"/>
      <c r="R104" s="3"/>
      <c r="S104" s="3"/>
      <c r="T104" s="3"/>
    </row>
    <row r="105" spans="1:20" x14ac:dyDescent="0.2">
      <c r="A105" s="3"/>
      <c r="B105" s="3"/>
      <c r="C105" s="3"/>
      <c r="D105" s="3"/>
      <c r="E105" s="3"/>
      <c r="F105" s="3"/>
      <c r="G105" s="3"/>
      <c r="H105" s="3"/>
      <c r="I105" s="3"/>
      <c r="J105" s="3"/>
      <c r="K105" s="3"/>
      <c r="L105" s="3"/>
      <c r="M105" s="3"/>
      <c r="N105" s="3"/>
      <c r="O105" s="3"/>
      <c r="P105" s="3"/>
      <c r="Q105" s="3"/>
      <c r="R105" s="3"/>
      <c r="S105" s="3"/>
      <c r="T105" s="3"/>
    </row>
    <row r="106" spans="1:20" x14ac:dyDescent="0.2">
      <c r="A106" s="3"/>
      <c r="B106" s="3"/>
      <c r="C106" s="3"/>
      <c r="D106" s="3"/>
      <c r="E106" s="3"/>
      <c r="F106" s="3"/>
      <c r="G106" s="3"/>
      <c r="H106" s="3"/>
      <c r="I106" s="3"/>
      <c r="J106" s="3"/>
      <c r="K106" s="3"/>
      <c r="L106" s="3"/>
      <c r="M106" s="3"/>
      <c r="N106" s="3"/>
      <c r="O106" s="3"/>
      <c r="P106" s="3"/>
      <c r="Q106" s="3"/>
      <c r="R106" s="3"/>
      <c r="S106" s="3"/>
      <c r="T106" s="3"/>
    </row>
    <row r="107" spans="1:20" x14ac:dyDescent="0.2">
      <c r="A107" s="3"/>
      <c r="B107" s="3"/>
      <c r="C107" s="3"/>
      <c r="D107" s="3"/>
      <c r="E107" s="3"/>
      <c r="F107" s="3"/>
      <c r="G107" s="3"/>
      <c r="H107" s="3"/>
      <c r="I107" s="3"/>
      <c r="J107" s="3"/>
      <c r="K107" s="3"/>
      <c r="L107" s="3"/>
      <c r="M107" s="3"/>
      <c r="N107" s="3"/>
      <c r="O107" s="3"/>
      <c r="P107" s="3"/>
      <c r="Q107" s="3"/>
      <c r="R107" s="3"/>
      <c r="S107" s="3"/>
      <c r="T107" s="3"/>
    </row>
    <row r="108" spans="1:20" x14ac:dyDescent="0.2">
      <c r="A108" s="3"/>
      <c r="B108" s="3"/>
      <c r="C108" s="3"/>
      <c r="D108" s="3"/>
      <c r="E108" s="3"/>
      <c r="F108" s="3"/>
      <c r="G108" s="3"/>
      <c r="H108" s="3"/>
      <c r="I108" s="3"/>
      <c r="J108" s="3"/>
      <c r="K108" s="3"/>
      <c r="L108" s="3"/>
      <c r="M108" s="3"/>
      <c r="N108" s="3"/>
      <c r="O108" s="3"/>
      <c r="P108" s="3"/>
      <c r="Q108" s="3"/>
      <c r="R108" s="3"/>
      <c r="S108" s="3"/>
      <c r="T108" s="3"/>
    </row>
    <row r="109" spans="1:20" x14ac:dyDescent="0.2">
      <c r="A109" s="3"/>
      <c r="B109" s="3"/>
      <c r="C109" s="3"/>
      <c r="D109" s="3"/>
      <c r="E109" s="3"/>
      <c r="F109" s="3"/>
      <c r="G109" s="3"/>
      <c r="H109" s="3"/>
      <c r="I109" s="3"/>
      <c r="J109" s="3"/>
      <c r="K109" s="3"/>
      <c r="L109" s="3"/>
      <c r="M109" s="3"/>
      <c r="N109" s="3"/>
      <c r="O109" s="3"/>
      <c r="P109" s="3"/>
      <c r="Q109" s="3"/>
      <c r="R109" s="3"/>
      <c r="S109" s="3"/>
      <c r="T109" s="3"/>
    </row>
    <row r="110" spans="1:20" x14ac:dyDescent="0.2">
      <c r="A110" s="3"/>
      <c r="B110" s="3"/>
      <c r="C110" s="3"/>
      <c r="D110" s="3"/>
      <c r="E110" s="3"/>
      <c r="F110" s="3"/>
      <c r="G110" s="3"/>
      <c r="H110" s="3"/>
      <c r="I110" s="3"/>
      <c r="J110" s="3"/>
      <c r="K110" s="3"/>
      <c r="L110" s="3"/>
      <c r="M110" s="3"/>
      <c r="N110" s="3"/>
      <c r="O110" s="3"/>
      <c r="P110" s="3"/>
      <c r="Q110" s="3"/>
      <c r="R110" s="3"/>
      <c r="S110" s="3"/>
      <c r="T110" s="3"/>
    </row>
    <row r="111" spans="1:20" x14ac:dyDescent="0.2">
      <c r="A111" s="3"/>
      <c r="B111" s="3"/>
      <c r="C111" s="3"/>
      <c r="D111" s="3"/>
      <c r="E111" s="3"/>
      <c r="F111" s="3"/>
      <c r="G111" s="3"/>
      <c r="H111" s="3"/>
      <c r="I111" s="3"/>
      <c r="J111" s="3"/>
      <c r="K111" s="3"/>
      <c r="L111" s="3"/>
      <c r="M111" s="3"/>
      <c r="N111" s="3"/>
      <c r="O111" s="3"/>
      <c r="P111" s="3"/>
      <c r="Q111" s="3"/>
      <c r="R111" s="3"/>
      <c r="S111" s="3"/>
      <c r="T111" s="3"/>
    </row>
    <row r="112" spans="1:20" x14ac:dyDescent="0.2">
      <c r="A112" s="3"/>
      <c r="B112" s="3"/>
      <c r="C112" s="3"/>
      <c r="D112" s="3"/>
      <c r="E112" s="3"/>
      <c r="F112" s="3"/>
      <c r="G112" s="3"/>
      <c r="H112" s="3"/>
      <c r="I112" s="3"/>
      <c r="J112" s="3"/>
      <c r="K112" s="3"/>
      <c r="L112" s="3"/>
      <c r="M112" s="3"/>
      <c r="N112" s="3"/>
      <c r="O112" s="3"/>
      <c r="P112" s="3"/>
      <c r="Q112" s="3"/>
      <c r="R112" s="3"/>
      <c r="S112" s="3"/>
      <c r="T112" s="3"/>
    </row>
    <row r="113" spans="1:20" x14ac:dyDescent="0.2">
      <c r="A113" s="3"/>
      <c r="B113" s="3"/>
      <c r="C113" s="3"/>
      <c r="D113" s="3"/>
      <c r="E113" s="3"/>
      <c r="F113" s="3"/>
      <c r="G113" s="3"/>
      <c r="H113" s="3"/>
      <c r="I113" s="3"/>
      <c r="J113" s="3"/>
      <c r="K113" s="3"/>
      <c r="L113" s="3"/>
      <c r="M113" s="3"/>
      <c r="N113" s="3"/>
      <c r="O113" s="3"/>
      <c r="P113" s="3"/>
      <c r="Q113" s="3"/>
      <c r="R113" s="3"/>
      <c r="S113" s="3"/>
      <c r="T113" s="3"/>
    </row>
    <row r="114" spans="1:20" x14ac:dyDescent="0.2">
      <c r="A114" s="3"/>
      <c r="B114" s="3"/>
      <c r="C114" s="3"/>
      <c r="D114" s="3"/>
      <c r="E114" s="3"/>
      <c r="F114" s="3"/>
      <c r="G114" s="3"/>
      <c r="H114" s="3"/>
      <c r="I114" s="3"/>
      <c r="J114" s="3"/>
      <c r="K114" s="3"/>
      <c r="L114" s="3"/>
      <c r="M114" s="3"/>
      <c r="N114" s="3"/>
      <c r="O114" s="3"/>
      <c r="P114" s="3"/>
      <c r="Q114" s="3"/>
      <c r="R114" s="3"/>
      <c r="S114" s="3"/>
      <c r="T114" s="3"/>
    </row>
    <row r="115" spans="1:20" x14ac:dyDescent="0.2">
      <c r="A115" s="3"/>
      <c r="B115" s="3"/>
      <c r="C115" s="3"/>
      <c r="D115" s="3"/>
      <c r="E115" s="3"/>
      <c r="F115" s="3"/>
      <c r="G115" s="3"/>
      <c r="H115" s="3"/>
      <c r="I115" s="3"/>
      <c r="J115" s="3"/>
      <c r="K115" s="3"/>
      <c r="L115" s="3"/>
      <c r="M115" s="3"/>
      <c r="N115" s="3"/>
      <c r="O115" s="3"/>
      <c r="P115" s="3"/>
      <c r="Q115" s="3"/>
      <c r="R115" s="3"/>
      <c r="S115" s="3"/>
      <c r="T115" s="3"/>
    </row>
    <row r="116" spans="1:20" x14ac:dyDescent="0.2">
      <c r="A116" s="3"/>
      <c r="B116" s="3"/>
      <c r="C116" s="3"/>
      <c r="D116" s="3"/>
      <c r="E116" s="3"/>
      <c r="F116" s="3"/>
      <c r="G116" s="3"/>
      <c r="H116" s="3"/>
      <c r="I116" s="3"/>
      <c r="J116" s="3"/>
      <c r="K116" s="3"/>
      <c r="L116" s="3"/>
      <c r="M116" s="3"/>
      <c r="N116" s="3"/>
      <c r="O116" s="3"/>
      <c r="P116" s="3"/>
      <c r="Q116" s="3"/>
      <c r="R116" s="3"/>
      <c r="S116" s="3"/>
      <c r="T116" s="3"/>
    </row>
    <row r="117" spans="1:20" x14ac:dyDescent="0.2">
      <c r="A117" s="3"/>
      <c r="B117" s="3"/>
      <c r="C117" s="3"/>
      <c r="D117" s="3"/>
      <c r="E117" s="3"/>
      <c r="F117" s="3"/>
      <c r="G117" s="3"/>
      <c r="H117" s="3"/>
      <c r="I117" s="3"/>
      <c r="J117" s="3"/>
      <c r="K117" s="3"/>
      <c r="L117" s="3"/>
      <c r="M117" s="3"/>
      <c r="N117" s="3"/>
      <c r="O117" s="3"/>
      <c r="P117" s="3"/>
      <c r="Q117" s="3"/>
      <c r="R117" s="3"/>
      <c r="S117" s="3"/>
      <c r="T117" s="3"/>
    </row>
    <row r="118" spans="1:20" x14ac:dyDescent="0.2">
      <c r="A118" s="3"/>
      <c r="B118" s="3"/>
      <c r="C118" s="3"/>
      <c r="D118" s="3"/>
      <c r="E118" s="3"/>
      <c r="F118" s="3"/>
      <c r="G118" s="3"/>
      <c r="H118" s="3"/>
      <c r="I118" s="3"/>
      <c r="J118" s="3"/>
      <c r="K118" s="3"/>
      <c r="L118" s="3"/>
      <c r="M118" s="3"/>
      <c r="N118" s="3"/>
      <c r="O118" s="3"/>
      <c r="P118" s="3"/>
      <c r="Q118" s="3"/>
      <c r="R118" s="3"/>
      <c r="S118" s="3"/>
      <c r="T118" s="3"/>
    </row>
    <row r="119" spans="1:20" x14ac:dyDescent="0.2">
      <c r="A119" s="3"/>
      <c r="B119" s="3"/>
      <c r="C119" s="3"/>
      <c r="D119" s="3"/>
      <c r="E119" s="3"/>
      <c r="F119" s="3"/>
      <c r="G119" s="3"/>
      <c r="H119" s="3"/>
      <c r="I119" s="3"/>
      <c r="J119" s="3"/>
      <c r="K119" s="3"/>
      <c r="L119" s="3"/>
      <c r="M119" s="3"/>
      <c r="N119" s="3"/>
      <c r="O119" s="3"/>
      <c r="P119" s="3"/>
      <c r="Q119" s="3"/>
      <c r="R119" s="3"/>
      <c r="S119" s="3"/>
      <c r="T119" s="3"/>
    </row>
    <row r="120" spans="1:20" x14ac:dyDescent="0.2">
      <c r="A120" s="3"/>
      <c r="B120" s="3"/>
      <c r="C120" s="3"/>
      <c r="D120" s="3"/>
      <c r="E120" s="3"/>
      <c r="F120" s="3"/>
      <c r="G120" s="3"/>
      <c r="H120" s="3"/>
      <c r="I120" s="3"/>
      <c r="J120" s="3"/>
      <c r="K120" s="3"/>
      <c r="L120" s="3"/>
      <c r="M120" s="3"/>
      <c r="N120" s="3"/>
      <c r="O120" s="3"/>
      <c r="P120" s="3"/>
      <c r="Q120" s="3"/>
      <c r="R120" s="3"/>
      <c r="S120" s="3"/>
      <c r="T120" s="3"/>
    </row>
    <row r="121" spans="1:20" x14ac:dyDescent="0.2">
      <c r="A121" s="3"/>
      <c r="B121" s="3"/>
      <c r="C121" s="3"/>
      <c r="D121" s="3"/>
      <c r="E121" s="3"/>
      <c r="F121" s="3"/>
      <c r="G121" s="3"/>
      <c r="H121" s="3"/>
      <c r="I121" s="3"/>
      <c r="J121" s="3"/>
      <c r="K121" s="3"/>
      <c r="L121" s="3"/>
      <c r="M121" s="3"/>
      <c r="N121" s="3"/>
      <c r="O121" s="3"/>
      <c r="P121" s="3"/>
      <c r="Q121" s="3"/>
      <c r="R121" s="3"/>
      <c r="S121" s="3"/>
      <c r="T121" s="3"/>
    </row>
    <row r="122" spans="1:20" x14ac:dyDescent="0.2">
      <c r="A122" s="3"/>
      <c r="B122" s="3"/>
      <c r="C122" s="3"/>
      <c r="D122" s="3"/>
      <c r="E122" s="3"/>
      <c r="F122" s="3"/>
      <c r="G122" s="3"/>
      <c r="H122" s="3"/>
      <c r="I122" s="3"/>
      <c r="J122" s="3"/>
      <c r="K122" s="3"/>
      <c r="L122" s="3"/>
      <c r="M122" s="3"/>
      <c r="N122" s="3"/>
      <c r="O122" s="3"/>
      <c r="P122" s="3"/>
      <c r="Q122" s="3"/>
      <c r="R122" s="3"/>
      <c r="S122" s="3"/>
      <c r="T122" s="3"/>
    </row>
    <row r="123" spans="1:20" x14ac:dyDescent="0.2">
      <c r="A123" s="3"/>
      <c r="B123" s="3"/>
      <c r="C123" s="3"/>
      <c r="D123" s="3"/>
      <c r="E123" s="3"/>
      <c r="F123" s="3"/>
      <c r="G123" s="3"/>
      <c r="H123" s="3"/>
      <c r="I123" s="3"/>
      <c r="J123" s="3"/>
      <c r="K123" s="3"/>
      <c r="L123" s="3"/>
      <c r="M123" s="3"/>
      <c r="N123" s="3"/>
      <c r="O123" s="3"/>
      <c r="P123" s="3"/>
      <c r="Q123" s="3"/>
      <c r="R123" s="3"/>
      <c r="S123" s="3"/>
      <c r="T123" s="3"/>
    </row>
    <row r="124" spans="1:20" x14ac:dyDescent="0.2">
      <c r="A124" s="3"/>
      <c r="B124" s="3"/>
      <c r="C124" s="3"/>
      <c r="D124" s="3"/>
      <c r="E124" s="3"/>
      <c r="F124" s="3"/>
      <c r="G124" s="3"/>
      <c r="H124" s="3"/>
      <c r="I124" s="3"/>
      <c r="J124" s="3"/>
      <c r="K124" s="3"/>
      <c r="L124" s="3"/>
      <c r="M124" s="3"/>
      <c r="N124" s="3"/>
      <c r="O124" s="3"/>
      <c r="P124" s="3"/>
      <c r="Q124" s="3"/>
      <c r="R124" s="3"/>
      <c r="S124" s="3"/>
      <c r="T124" s="3"/>
    </row>
    <row r="125" spans="1:20" x14ac:dyDescent="0.2">
      <c r="A125" s="3"/>
      <c r="B125" s="3"/>
      <c r="C125" s="3"/>
      <c r="D125" s="3"/>
      <c r="E125" s="3"/>
      <c r="F125" s="3"/>
      <c r="G125" s="3"/>
      <c r="H125" s="3"/>
      <c r="I125" s="3"/>
      <c r="J125" s="3"/>
      <c r="K125" s="3"/>
      <c r="L125" s="3"/>
      <c r="M125" s="3"/>
      <c r="N125" s="3"/>
      <c r="O125" s="3"/>
      <c r="P125" s="3"/>
      <c r="Q125" s="3"/>
      <c r="R125" s="3"/>
      <c r="S125" s="3"/>
      <c r="T125" s="3"/>
    </row>
    <row r="126" spans="1:20" x14ac:dyDescent="0.2">
      <c r="A126" s="3"/>
      <c r="B126" s="3"/>
      <c r="C126" s="3"/>
      <c r="D126" s="3"/>
      <c r="E126" s="3"/>
      <c r="F126" s="3"/>
      <c r="G126" s="3"/>
      <c r="H126" s="3"/>
      <c r="I126" s="3"/>
      <c r="J126" s="3"/>
      <c r="K126" s="3"/>
      <c r="L126" s="3"/>
      <c r="M126" s="3"/>
      <c r="N126" s="3"/>
      <c r="O126" s="3"/>
      <c r="P126" s="3"/>
      <c r="Q126" s="3"/>
      <c r="R126" s="3"/>
      <c r="S126" s="3"/>
      <c r="T126" s="3"/>
    </row>
    <row r="127" spans="1:20" x14ac:dyDescent="0.2">
      <c r="A127" s="3"/>
      <c r="B127" s="3"/>
      <c r="C127" s="3"/>
      <c r="D127" s="3"/>
      <c r="E127" s="3"/>
      <c r="F127" s="3"/>
      <c r="G127" s="3"/>
      <c r="H127" s="3"/>
      <c r="I127" s="3"/>
      <c r="J127" s="3"/>
      <c r="K127" s="3"/>
      <c r="L127" s="3"/>
      <c r="M127" s="3"/>
      <c r="N127" s="3"/>
      <c r="O127" s="3"/>
      <c r="P127" s="3"/>
      <c r="Q127" s="3"/>
      <c r="R127" s="3"/>
      <c r="S127" s="3"/>
      <c r="T127" s="3"/>
    </row>
    <row r="128" spans="1:20" x14ac:dyDescent="0.2">
      <c r="A128" s="3"/>
      <c r="B128" s="3"/>
      <c r="C128" s="3"/>
      <c r="D128" s="3"/>
      <c r="E128" s="3"/>
      <c r="F128" s="3"/>
      <c r="G128" s="3"/>
      <c r="H128" s="3"/>
      <c r="I128" s="3"/>
      <c r="J128" s="3"/>
      <c r="K128" s="3"/>
      <c r="L128" s="3"/>
      <c r="M128" s="3"/>
      <c r="N128" s="3"/>
      <c r="O128" s="3"/>
      <c r="P128" s="3"/>
      <c r="Q128" s="3"/>
      <c r="R128" s="3"/>
      <c r="S128" s="3"/>
      <c r="T128" s="3"/>
    </row>
    <row r="129" spans="1:20" x14ac:dyDescent="0.2">
      <c r="A129" s="3"/>
      <c r="B129" s="3"/>
      <c r="C129" s="3"/>
      <c r="D129" s="3"/>
      <c r="E129" s="3"/>
      <c r="F129" s="3"/>
      <c r="G129" s="3"/>
      <c r="H129" s="3"/>
      <c r="I129" s="3"/>
      <c r="J129" s="3"/>
      <c r="K129" s="3"/>
      <c r="L129" s="3"/>
      <c r="M129" s="3"/>
      <c r="N129" s="3"/>
      <c r="O129" s="3"/>
      <c r="P129" s="3"/>
      <c r="Q129" s="3"/>
      <c r="R129" s="3"/>
      <c r="S129" s="3"/>
      <c r="T129" s="3"/>
    </row>
    <row r="130" spans="1:20" x14ac:dyDescent="0.2">
      <c r="A130" s="3"/>
      <c r="B130" s="3"/>
      <c r="C130" s="3"/>
      <c r="D130" s="3"/>
      <c r="E130" s="3"/>
      <c r="F130" s="3"/>
      <c r="G130" s="3"/>
      <c r="H130" s="3"/>
      <c r="I130" s="3"/>
      <c r="J130" s="3"/>
      <c r="K130" s="3"/>
      <c r="L130" s="3"/>
      <c r="M130" s="3"/>
      <c r="N130" s="3"/>
      <c r="O130" s="3"/>
      <c r="P130" s="3"/>
      <c r="Q130" s="3"/>
      <c r="R130" s="3"/>
      <c r="S130" s="3"/>
      <c r="T130" s="3"/>
    </row>
    <row r="131" spans="1:20" x14ac:dyDescent="0.2">
      <c r="A131" s="3"/>
      <c r="B131" s="3"/>
      <c r="C131" s="3"/>
      <c r="D131" s="3"/>
      <c r="E131" s="3"/>
      <c r="F131" s="3"/>
      <c r="G131" s="3"/>
      <c r="H131" s="3"/>
      <c r="I131" s="3"/>
      <c r="J131" s="3"/>
      <c r="K131" s="3"/>
      <c r="L131" s="3"/>
      <c r="M131" s="3"/>
      <c r="N131" s="3"/>
      <c r="O131" s="3"/>
      <c r="P131" s="3"/>
      <c r="Q131" s="3"/>
      <c r="R131" s="3"/>
      <c r="S131" s="3"/>
      <c r="T131" s="3"/>
    </row>
    <row r="132" spans="1:20" x14ac:dyDescent="0.2">
      <c r="A132" s="3"/>
      <c r="B132" s="3"/>
      <c r="C132" s="3"/>
      <c r="D132" s="3"/>
      <c r="E132" s="3"/>
      <c r="F132" s="3"/>
      <c r="G132" s="3"/>
      <c r="H132" s="3"/>
      <c r="I132" s="3"/>
      <c r="J132" s="3"/>
      <c r="K132" s="3"/>
      <c r="L132" s="3"/>
      <c r="M132" s="3"/>
      <c r="N132" s="3"/>
      <c r="O132" s="3"/>
      <c r="P132" s="3"/>
      <c r="Q132" s="3"/>
      <c r="R132" s="3"/>
      <c r="S132" s="3"/>
      <c r="T132" s="3"/>
    </row>
    <row r="133" spans="1:20" x14ac:dyDescent="0.2">
      <c r="A133" s="3"/>
      <c r="B133" s="3"/>
      <c r="C133" s="3"/>
      <c r="D133" s="3"/>
      <c r="E133" s="3"/>
      <c r="F133" s="3"/>
      <c r="G133" s="3"/>
      <c r="H133" s="3"/>
      <c r="I133" s="3"/>
      <c r="J133" s="3"/>
      <c r="K133" s="3"/>
      <c r="L133" s="3"/>
      <c r="M133" s="3"/>
      <c r="N133" s="3"/>
      <c r="O133" s="3"/>
      <c r="P133" s="3"/>
      <c r="Q133" s="3"/>
      <c r="R133" s="3"/>
      <c r="S133" s="3"/>
      <c r="T133" s="3"/>
    </row>
    <row r="134" spans="1:20" x14ac:dyDescent="0.2">
      <c r="A134" s="3"/>
      <c r="B134" s="3"/>
      <c r="C134" s="3"/>
      <c r="D134" s="3"/>
      <c r="E134" s="3"/>
      <c r="F134" s="3"/>
      <c r="G134" s="3"/>
      <c r="H134" s="3"/>
      <c r="I134" s="3"/>
      <c r="J134" s="3"/>
      <c r="K134" s="3"/>
      <c r="L134" s="3"/>
      <c r="M134" s="3"/>
      <c r="N134" s="3"/>
      <c r="O134" s="3"/>
      <c r="P134" s="3"/>
      <c r="Q134" s="3"/>
      <c r="R134" s="3"/>
      <c r="S134" s="3"/>
      <c r="T134" s="3"/>
    </row>
    <row r="135" spans="1:20" x14ac:dyDescent="0.2">
      <c r="A135" s="3"/>
      <c r="B135" s="3"/>
      <c r="C135" s="3"/>
      <c r="D135" s="3"/>
      <c r="E135" s="3"/>
      <c r="F135" s="3"/>
      <c r="G135" s="3"/>
      <c r="H135" s="3"/>
      <c r="I135" s="3"/>
      <c r="J135" s="3"/>
      <c r="K135" s="3"/>
      <c r="L135" s="3"/>
      <c r="M135" s="3"/>
      <c r="N135" s="3"/>
      <c r="O135" s="3"/>
      <c r="P135" s="3"/>
      <c r="Q135" s="3"/>
      <c r="R135" s="3"/>
      <c r="S135" s="3"/>
      <c r="T135" s="3"/>
    </row>
    <row r="136" spans="1:20" x14ac:dyDescent="0.2">
      <c r="A136" s="3"/>
      <c r="B136" s="3"/>
      <c r="C136" s="3"/>
      <c r="D136" s="3"/>
      <c r="E136" s="3"/>
      <c r="F136" s="3"/>
      <c r="G136" s="3"/>
      <c r="H136" s="3"/>
      <c r="I136" s="3"/>
      <c r="J136" s="3"/>
      <c r="K136" s="3"/>
      <c r="L136" s="3"/>
      <c r="M136" s="3"/>
      <c r="N136" s="3"/>
      <c r="O136" s="3"/>
      <c r="P136" s="3"/>
      <c r="Q136" s="3"/>
      <c r="R136" s="3"/>
      <c r="S136" s="3"/>
      <c r="T136" s="3"/>
    </row>
    <row r="137" spans="1:20" x14ac:dyDescent="0.2">
      <c r="A137" s="3"/>
      <c r="B137" s="3"/>
      <c r="C137" s="3"/>
      <c r="D137" s="3"/>
      <c r="E137" s="3"/>
      <c r="F137" s="3"/>
      <c r="G137" s="3"/>
      <c r="H137" s="3"/>
      <c r="I137" s="3"/>
      <c r="J137" s="3"/>
      <c r="K137" s="3"/>
      <c r="L137" s="3"/>
      <c r="M137" s="3"/>
      <c r="N137" s="3"/>
      <c r="O137" s="3"/>
      <c r="P137" s="3"/>
      <c r="Q137" s="3"/>
      <c r="R137" s="3"/>
      <c r="S137" s="3"/>
      <c r="T137" s="3"/>
    </row>
    <row r="138" spans="1:20" x14ac:dyDescent="0.2">
      <c r="A138" s="3"/>
      <c r="B138" s="3"/>
      <c r="C138" s="3"/>
      <c r="D138" s="3"/>
      <c r="E138" s="3"/>
      <c r="F138" s="3"/>
      <c r="G138" s="3"/>
      <c r="H138" s="3"/>
      <c r="I138" s="3"/>
      <c r="J138" s="3"/>
      <c r="K138" s="3"/>
      <c r="L138" s="3"/>
      <c r="M138" s="3"/>
      <c r="N138" s="3"/>
      <c r="O138" s="3"/>
      <c r="P138" s="3"/>
      <c r="Q138" s="3"/>
      <c r="R138" s="3"/>
      <c r="S138" s="3"/>
      <c r="T138" s="3"/>
    </row>
    <row r="139" spans="1:20" x14ac:dyDescent="0.2">
      <c r="A139" s="3"/>
      <c r="B139" s="3"/>
      <c r="C139" s="3"/>
      <c r="D139" s="3"/>
      <c r="E139" s="3"/>
      <c r="F139" s="3"/>
      <c r="G139" s="3"/>
      <c r="H139" s="3"/>
      <c r="I139" s="3"/>
      <c r="J139" s="3"/>
      <c r="K139" s="3"/>
      <c r="L139" s="3"/>
      <c r="M139" s="3"/>
      <c r="N139" s="3"/>
      <c r="O139" s="3"/>
      <c r="P139" s="3"/>
      <c r="Q139" s="3"/>
      <c r="R139" s="3"/>
      <c r="S139" s="3"/>
      <c r="T139" s="3"/>
    </row>
    <row r="140" spans="1:20" x14ac:dyDescent="0.2">
      <c r="A140" s="3"/>
      <c r="B140" s="3"/>
      <c r="C140" s="3"/>
      <c r="D140" s="3"/>
      <c r="E140" s="3"/>
      <c r="F140" s="3"/>
      <c r="G140" s="3"/>
      <c r="H140" s="3"/>
      <c r="I140" s="3"/>
      <c r="J140" s="3"/>
      <c r="K140" s="3"/>
      <c r="L140" s="3"/>
      <c r="M140" s="3"/>
      <c r="N140" s="3"/>
      <c r="O140" s="3"/>
      <c r="P140" s="3"/>
      <c r="Q140" s="3"/>
      <c r="R140" s="3"/>
      <c r="S140" s="3"/>
      <c r="T140" s="3"/>
    </row>
    <row r="141" spans="1:20" x14ac:dyDescent="0.2">
      <c r="A141" s="3"/>
      <c r="B141" s="3"/>
      <c r="C141" s="3"/>
      <c r="D141" s="3"/>
      <c r="E141" s="3"/>
      <c r="F141" s="3"/>
      <c r="G141" s="3"/>
      <c r="H141" s="3"/>
      <c r="I141" s="3"/>
      <c r="J141" s="3"/>
      <c r="K141" s="3"/>
      <c r="L141" s="3"/>
      <c r="M141" s="3"/>
      <c r="N141" s="3"/>
      <c r="O141" s="3"/>
      <c r="P141" s="3"/>
      <c r="Q141" s="3"/>
      <c r="R141" s="3"/>
      <c r="S141" s="3"/>
      <c r="T141" s="3"/>
    </row>
    <row r="142" spans="1:20" x14ac:dyDescent="0.2">
      <c r="A142" s="3"/>
      <c r="B142" s="3"/>
      <c r="C142" s="3"/>
      <c r="D142" s="3"/>
      <c r="E142" s="3"/>
      <c r="F142" s="3"/>
      <c r="G142" s="3"/>
      <c r="H142" s="3"/>
      <c r="I142" s="3"/>
      <c r="J142" s="3"/>
      <c r="K142" s="3"/>
      <c r="L142" s="3"/>
      <c r="M142" s="3"/>
      <c r="N142" s="3"/>
      <c r="O142" s="3"/>
      <c r="P142" s="3"/>
      <c r="Q142" s="3"/>
      <c r="R142" s="3"/>
      <c r="S142" s="3"/>
      <c r="T142" s="3"/>
    </row>
    <row r="143" spans="1:20" x14ac:dyDescent="0.2">
      <c r="A143" s="3"/>
      <c r="B143" s="3"/>
      <c r="C143" s="3"/>
      <c r="D143" s="3"/>
      <c r="E143" s="3"/>
      <c r="F143" s="3"/>
      <c r="G143" s="3"/>
      <c r="H143" s="3"/>
      <c r="I143" s="3"/>
      <c r="J143" s="3"/>
      <c r="K143" s="3"/>
      <c r="L143" s="3"/>
      <c r="M143" s="3"/>
      <c r="N143" s="3"/>
      <c r="O143" s="3"/>
      <c r="P143" s="3"/>
      <c r="Q143" s="3"/>
      <c r="R143" s="3"/>
      <c r="S143" s="3"/>
      <c r="T143" s="3"/>
    </row>
    <row r="144" spans="1:20" x14ac:dyDescent="0.2">
      <c r="A144" s="3"/>
      <c r="B144" s="3"/>
      <c r="C144" s="3"/>
      <c r="D144" s="3"/>
      <c r="E144" s="3"/>
      <c r="F144" s="3"/>
      <c r="G144" s="3"/>
      <c r="H144" s="3"/>
      <c r="I144" s="3"/>
      <c r="J144" s="3"/>
      <c r="K144" s="3"/>
      <c r="L144" s="3"/>
      <c r="M144" s="3"/>
      <c r="N144" s="3"/>
      <c r="O144" s="3"/>
      <c r="P144" s="3"/>
      <c r="Q144" s="3"/>
      <c r="R144" s="3"/>
      <c r="S144" s="3"/>
      <c r="T144" s="3"/>
    </row>
    <row r="145" spans="1:20" x14ac:dyDescent="0.2">
      <c r="A145" s="3"/>
      <c r="B145" s="3"/>
      <c r="C145" s="3"/>
      <c r="D145" s="3"/>
      <c r="E145" s="3"/>
      <c r="F145" s="3"/>
      <c r="G145" s="3"/>
      <c r="H145" s="3"/>
      <c r="I145" s="3"/>
      <c r="J145" s="3"/>
      <c r="K145" s="3"/>
      <c r="L145" s="3"/>
      <c r="M145" s="3"/>
      <c r="N145" s="3"/>
      <c r="O145" s="3"/>
      <c r="P145" s="3"/>
      <c r="Q145" s="3"/>
      <c r="R145" s="3"/>
      <c r="S145" s="3"/>
      <c r="T145" s="3"/>
    </row>
    <row r="146" spans="1:20" x14ac:dyDescent="0.2">
      <c r="A146" s="3"/>
      <c r="B146" s="3"/>
      <c r="C146" s="3"/>
      <c r="D146" s="3"/>
      <c r="E146" s="3"/>
      <c r="F146" s="3"/>
      <c r="G146" s="3"/>
      <c r="H146" s="3"/>
      <c r="I146" s="3"/>
      <c r="J146" s="3"/>
      <c r="K146" s="3"/>
      <c r="L146" s="3"/>
      <c r="M146" s="3"/>
      <c r="N146" s="3"/>
      <c r="O146" s="3"/>
      <c r="P146" s="3"/>
      <c r="Q146" s="3"/>
      <c r="R146" s="3"/>
      <c r="S146" s="3"/>
      <c r="T146" s="3"/>
    </row>
    <row r="147" spans="1:20" x14ac:dyDescent="0.2">
      <c r="A147" s="3"/>
      <c r="B147" s="3"/>
      <c r="C147" s="3"/>
      <c r="D147" s="3"/>
      <c r="E147" s="3"/>
      <c r="F147" s="3"/>
      <c r="G147" s="3"/>
      <c r="H147" s="3"/>
      <c r="I147" s="3"/>
      <c r="J147" s="3"/>
      <c r="K147" s="3"/>
      <c r="L147" s="3"/>
      <c r="M147" s="3"/>
      <c r="N147" s="3"/>
      <c r="O147" s="3"/>
      <c r="P147" s="3"/>
      <c r="Q147" s="3"/>
      <c r="R147" s="3"/>
      <c r="S147" s="3"/>
      <c r="T147" s="3"/>
    </row>
    <row r="148" spans="1:20" x14ac:dyDescent="0.2">
      <c r="A148" s="3"/>
      <c r="B148" s="3"/>
      <c r="C148" s="3"/>
      <c r="D148" s="3"/>
      <c r="E148" s="3"/>
      <c r="F148" s="3"/>
      <c r="G148" s="3"/>
      <c r="H148" s="3"/>
      <c r="I148" s="3"/>
      <c r="J148" s="3"/>
      <c r="K148" s="3"/>
      <c r="L148" s="3"/>
      <c r="M148" s="3"/>
      <c r="N148" s="3"/>
      <c r="O148" s="3"/>
      <c r="P148" s="3"/>
      <c r="Q148" s="3"/>
      <c r="R148" s="3"/>
      <c r="S148" s="3"/>
      <c r="T148" s="3"/>
    </row>
    <row r="149" spans="1:20" x14ac:dyDescent="0.2">
      <c r="A149" s="3"/>
      <c r="B149" s="3"/>
      <c r="C149" s="3"/>
      <c r="D149" s="3"/>
      <c r="E149" s="3"/>
      <c r="F149" s="3"/>
      <c r="G149" s="3"/>
      <c r="H149" s="3"/>
      <c r="I149" s="3"/>
      <c r="J149" s="3"/>
      <c r="K149" s="3"/>
      <c r="L149" s="3"/>
      <c r="M149" s="3"/>
      <c r="N149" s="3"/>
      <c r="O149" s="3"/>
      <c r="P149" s="3"/>
      <c r="Q149" s="3"/>
      <c r="R149" s="3"/>
      <c r="S149" s="3"/>
      <c r="T149" s="3"/>
    </row>
    <row r="150" spans="1:20" x14ac:dyDescent="0.2">
      <c r="A150" s="3"/>
      <c r="B150" s="3"/>
      <c r="C150" s="3"/>
      <c r="D150" s="3"/>
      <c r="E150" s="3"/>
      <c r="F150" s="3"/>
      <c r="G150" s="3"/>
      <c r="H150" s="3"/>
      <c r="I150" s="3"/>
      <c r="J150" s="3"/>
      <c r="K150" s="3"/>
      <c r="L150" s="3"/>
      <c r="M150" s="3"/>
      <c r="N150" s="3"/>
      <c r="O150" s="3"/>
      <c r="P150" s="3"/>
      <c r="Q150" s="3"/>
      <c r="R150" s="3"/>
      <c r="S150" s="3"/>
      <c r="T150" s="3"/>
    </row>
    <row r="151" spans="1:20" x14ac:dyDescent="0.2">
      <c r="A151" s="3"/>
      <c r="B151" s="3"/>
      <c r="C151" s="3"/>
      <c r="D151" s="3"/>
      <c r="E151" s="3"/>
      <c r="F151" s="3"/>
      <c r="G151" s="3"/>
      <c r="H151" s="3"/>
      <c r="I151" s="3"/>
      <c r="J151" s="3"/>
      <c r="K151" s="3"/>
      <c r="L151" s="3"/>
      <c r="M151" s="3"/>
      <c r="N151" s="3"/>
      <c r="O151" s="3"/>
      <c r="P151" s="3"/>
      <c r="Q151" s="3"/>
      <c r="R151" s="3"/>
      <c r="S151" s="3"/>
      <c r="T151" s="3"/>
    </row>
    <row r="152" spans="1:20" x14ac:dyDescent="0.2">
      <c r="A152" s="3"/>
      <c r="B152" s="3"/>
      <c r="C152" s="3"/>
      <c r="D152" s="3"/>
      <c r="E152" s="3"/>
      <c r="F152" s="3"/>
      <c r="G152" s="3"/>
      <c r="H152" s="3"/>
      <c r="I152" s="3"/>
      <c r="J152" s="3"/>
      <c r="K152" s="3"/>
      <c r="L152" s="3"/>
      <c r="M152" s="3"/>
      <c r="N152" s="3"/>
      <c r="O152" s="3"/>
      <c r="P152" s="3"/>
      <c r="Q152" s="3"/>
      <c r="R152" s="3"/>
      <c r="S152" s="3"/>
      <c r="T152" s="3"/>
    </row>
    <row r="153" spans="1:20" x14ac:dyDescent="0.2">
      <c r="A153" s="3"/>
      <c r="B153" s="3"/>
      <c r="C153" s="3"/>
      <c r="D153" s="3"/>
      <c r="E153" s="3"/>
      <c r="F153" s="3"/>
      <c r="G153" s="3"/>
      <c r="H153" s="3"/>
      <c r="I153" s="3"/>
      <c r="J153" s="3"/>
      <c r="K153" s="3"/>
      <c r="L153" s="3"/>
      <c r="M153" s="3"/>
      <c r="N153" s="3"/>
      <c r="O153" s="3"/>
      <c r="P153" s="3"/>
      <c r="Q153" s="3"/>
      <c r="R153" s="3"/>
      <c r="S153" s="3"/>
      <c r="T153" s="3"/>
    </row>
    <row r="154" spans="1:20" x14ac:dyDescent="0.2">
      <c r="A154" s="3"/>
      <c r="B154" s="3"/>
      <c r="C154" s="3"/>
      <c r="D154" s="3"/>
      <c r="E154" s="3"/>
      <c r="F154" s="3"/>
      <c r="G154" s="3"/>
      <c r="H154" s="3"/>
      <c r="I154" s="3"/>
      <c r="J154" s="3"/>
      <c r="K154" s="3"/>
      <c r="L154" s="3"/>
      <c r="M154" s="3"/>
      <c r="N154" s="3"/>
      <c r="O154" s="3"/>
      <c r="P154" s="3"/>
      <c r="Q154" s="3"/>
      <c r="R154" s="3"/>
      <c r="S154" s="3"/>
      <c r="T154" s="3"/>
    </row>
    <row r="155" spans="1:20" x14ac:dyDescent="0.2">
      <c r="A155" s="3"/>
      <c r="B155" s="3"/>
      <c r="C155" s="3"/>
      <c r="D155" s="3"/>
      <c r="E155" s="3"/>
      <c r="F155" s="3"/>
      <c r="G155" s="3"/>
      <c r="H155" s="3"/>
      <c r="I155" s="3"/>
      <c r="J155" s="3"/>
      <c r="K155" s="3"/>
      <c r="L155" s="3"/>
      <c r="M155" s="3"/>
      <c r="N155" s="3"/>
      <c r="O155" s="3"/>
      <c r="P155" s="3"/>
      <c r="Q155" s="3"/>
      <c r="R155" s="3"/>
      <c r="S155" s="3"/>
      <c r="T155" s="3"/>
    </row>
    <row r="156" spans="1:20" x14ac:dyDescent="0.2">
      <c r="A156" s="3"/>
      <c r="B156" s="3"/>
      <c r="C156" s="3"/>
      <c r="D156" s="3"/>
      <c r="E156" s="3"/>
      <c r="F156" s="3"/>
      <c r="G156" s="3"/>
      <c r="H156" s="3"/>
      <c r="I156" s="3"/>
      <c r="J156" s="3"/>
      <c r="K156" s="3"/>
      <c r="L156" s="3"/>
      <c r="M156" s="3"/>
      <c r="N156" s="3"/>
      <c r="O156" s="3"/>
      <c r="P156" s="3"/>
      <c r="Q156" s="3"/>
      <c r="R156" s="3"/>
      <c r="S156" s="3"/>
      <c r="T156" s="3"/>
    </row>
    <row r="157" spans="1:20" x14ac:dyDescent="0.2">
      <c r="A157" s="3"/>
      <c r="B157" s="3"/>
      <c r="C157" s="3"/>
      <c r="D157" s="3"/>
      <c r="E157" s="3"/>
      <c r="F157" s="3"/>
      <c r="G157" s="3"/>
      <c r="H157" s="3"/>
      <c r="I157" s="3"/>
      <c r="J157" s="3"/>
      <c r="K157" s="3"/>
      <c r="L157" s="3"/>
      <c r="M157" s="3"/>
      <c r="N157" s="3"/>
      <c r="O157" s="3"/>
      <c r="P157" s="3"/>
      <c r="Q157" s="3"/>
      <c r="R157" s="3"/>
      <c r="S157" s="3"/>
      <c r="T157" s="3"/>
    </row>
    <row r="158" spans="1:20" x14ac:dyDescent="0.2">
      <c r="A158" s="3"/>
      <c r="B158" s="3"/>
      <c r="C158" s="3"/>
      <c r="D158" s="3"/>
      <c r="E158" s="3"/>
      <c r="F158" s="3"/>
      <c r="G158" s="3"/>
      <c r="H158" s="3"/>
      <c r="I158" s="3"/>
      <c r="J158" s="3"/>
      <c r="K158" s="3"/>
      <c r="L158" s="3"/>
      <c r="M158" s="3"/>
      <c r="N158" s="3"/>
      <c r="O158" s="3"/>
      <c r="P158" s="3"/>
      <c r="Q158" s="3"/>
      <c r="R158" s="3"/>
      <c r="S158" s="3"/>
      <c r="T158" s="3"/>
    </row>
    <row r="159" spans="1:20" x14ac:dyDescent="0.2">
      <c r="A159" s="3"/>
      <c r="B159" s="3"/>
      <c r="C159" s="3"/>
      <c r="D159" s="3"/>
      <c r="E159" s="3"/>
      <c r="F159" s="3"/>
      <c r="G159" s="3"/>
      <c r="H159" s="3"/>
      <c r="I159" s="3"/>
      <c r="J159" s="3"/>
      <c r="K159" s="3"/>
      <c r="L159" s="3"/>
      <c r="M159" s="3"/>
      <c r="N159" s="3"/>
      <c r="O159" s="3"/>
      <c r="P159" s="3"/>
      <c r="Q159" s="3"/>
      <c r="R159" s="3"/>
      <c r="S159" s="3"/>
      <c r="T159" s="3"/>
    </row>
    <row r="160" spans="1:20" x14ac:dyDescent="0.2">
      <c r="A160" s="3"/>
      <c r="B160" s="3"/>
      <c r="C160" s="3"/>
      <c r="D160" s="3"/>
      <c r="E160" s="3"/>
      <c r="F160" s="3"/>
      <c r="G160" s="3"/>
      <c r="H160" s="3"/>
      <c r="I160" s="3"/>
      <c r="J160" s="3"/>
      <c r="K160" s="3"/>
      <c r="L160" s="3"/>
      <c r="M160" s="3"/>
      <c r="N160" s="3"/>
      <c r="O160" s="3"/>
      <c r="P160" s="3"/>
      <c r="Q160" s="3"/>
      <c r="R160" s="3"/>
      <c r="S160" s="3"/>
      <c r="T160" s="3"/>
    </row>
    <row r="161" spans="1:20" x14ac:dyDescent="0.2">
      <c r="A161" s="3"/>
      <c r="B161" s="3"/>
      <c r="C161" s="3"/>
      <c r="D161" s="3"/>
      <c r="E161" s="3"/>
      <c r="F161" s="3"/>
      <c r="G161" s="3"/>
      <c r="H161" s="3"/>
      <c r="I161" s="3"/>
      <c r="J161" s="3"/>
      <c r="K161" s="3"/>
      <c r="L161" s="3"/>
      <c r="M161" s="3"/>
      <c r="N161" s="3"/>
      <c r="O161" s="3"/>
      <c r="P161" s="3"/>
      <c r="Q161" s="3"/>
      <c r="R161" s="3"/>
      <c r="S161" s="3"/>
      <c r="T161" s="3"/>
    </row>
    <row r="162" spans="1:20" x14ac:dyDescent="0.2">
      <c r="A162" s="3"/>
      <c r="B162" s="3"/>
      <c r="C162" s="3"/>
      <c r="D162" s="3"/>
      <c r="E162" s="3"/>
      <c r="F162" s="3"/>
      <c r="G162" s="3"/>
      <c r="H162" s="3"/>
      <c r="I162" s="3"/>
      <c r="J162" s="3"/>
      <c r="K162" s="3"/>
      <c r="L162" s="3"/>
      <c r="M162" s="3"/>
      <c r="N162" s="3"/>
      <c r="O162" s="3"/>
      <c r="P162" s="3"/>
      <c r="Q162" s="3"/>
      <c r="R162" s="3"/>
      <c r="S162" s="3"/>
      <c r="T162" s="3"/>
    </row>
    <row r="163" spans="1:20" x14ac:dyDescent="0.2">
      <c r="A163" s="3"/>
      <c r="B163" s="3"/>
      <c r="C163" s="3"/>
      <c r="D163" s="3"/>
      <c r="E163" s="3"/>
      <c r="F163" s="3"/>
      <c r="G163" s="3"/>
      <c r="H163" s="3"/>
      <c r="I163" s="3"/>
      <c r="J163" s="3"/>
      <c r="K163" s="3"/>
      <c r="L163" s="3"/>
      <c r="M163" s="3"/>
      <c r="N163" s="3"/>
      <c r="O163" s="3"/>
      <c r="P163" s="3"/>
      <c r="Q163" s="3"/>
      <c r="R163" s="3"/>
      <c r="S163" s="3"/>
      <c r="T163" s="3"/>
    </row>
    <row r="164" spans="1:20" x14ac:dyDescent="0.2">
      <c r="A164" s="3"/>
      <c r="B164" s="3"/>
      <c r="C164" s="3"/>
      <c r="D164" s="3"/>
      <c r="E164" s="3"/>
      <c r="F164" s="3"/>
      <c r="G164" s="3"/>
      <c r="H164" s="3"/>
      <c r="I164" s="3"/>
      <c r="J164" s="3"/>
      <c r="K164" s="3"/>
      <c r="L164" s="3"/>
      <c r="M164" s="3"/>
      <c r="N164" s="3"/>
      <c r="O164" s="3"/>
      <c r="P164" s="3"/>
      <c r="Q164" s="3"/>
      <c r="R164" s="3"/>
      <c r="S164" s="3"/>
      <c r="T164" s="3"/>
    </row>
    <row r="165" spans="1:20" x14ac:dyDescent="0.2">
      <c r="A165" s="3"/>
      <c r="B165" s="3"/>
      <c r="C165" s="3"/>
      <c r="D165" s="3"/>
      <c r="E165" s="3"/>
      <c r="F165" s="3"/>
      <c r="G165" s="3"/>
      <c r="H165" s="3"/>
      <c r="I165" s="3"/>
      <c r="J165" s="3"/>
      <c r="K165" s="3"/>
      <c r="L165" s="3"/>
      <c r="M165" s="3"/>
      <c r="N165" s="3"/>
      <c r="O165" s="3"/>
      <c r="P165" s="3"/>
      <c r="Q165" s="3"/>
      <c r="R165" s="3"/>
      <c r="S165" s="3"/>
      <c r="T165" s="3"/>
    </row>
    <row r="166" spans="1:20" x14ac:dyDescent="0.2">
      <c r="A166" s="3"/>
      <c r="B166" s="3"/>
      <c r="C166" s="3"/>
      <c r="D166" s="3"/>
      <c r="E166" s="3"/>
      <c r="F166" s="3"/>
      <c r="G166" s="3"/>
      <c r="H166" s="3"/>
      <c r="I166" s="3"/>
      <c r="J166" s="3"/>
      <c r="K166" s="3"/>
      <c r="L166" s="3"/>
      <c r="M166" s="3"/>
      <c r="N166" s="3"/>
      <c r="O166" s="3"/>
      <c r="P166" s="3"/>
      <c r="Q166" s="3"/>
      <c r="R166" s="3"/>
      <c r="S166" s="3"/>
      <c r="T166" s="3"/>
    </row>
    <row r="167" spans="1:20" x14ac:dyDescent="0.2">
      <c r="A167" s="3"/>
      <c r="B167" s="3"/>
      <c r="C167" s="3"/>
      <c r="D167" s="3"/>
      <c r="E167" s="3"/>
      <c r="F167" s="3"/>
      <c r="G167" s="3"/>
      <c r="H167" s="3"/>
      <c r="I167" s="3"/>
      <c r="J167" s="3"/>
      <c r="K167" s="3"/>
      <c r="L167" s="3"/>
      <c r="M167" s="3"/>
      <c r="N167" s="3"/>
      <c r="O167" s="3"/>
      <c r="P167" s="3"/>
      <c r="Q167" s="3"/>
      <c r="R167" s="3"/>
      <c r="S167" s="3"/>
      <c r="T167" s="3"/>
    </row>
    <row r="168" spans="1:20" x14ac:dyDescent="0.2">
      <c r="A168" s="3"/>
      <c r="B168" s="3"/>
      <c r="C168" s="3"/>
      <c r="D168" s="3"/>
      <c r="E168" s="3"/>
      <c r="F168" s="3"/>
      <c r="G168" s="3"/>
      <c r="H168" s="3"/>
      <c r="I168" s="3"/>
      <c r="J168" s="3"/>
      <c r="K168" s="3"/>
      <c r="L168" s="3"/>
      <c r="M168" s="3"/>
      <c r="N168" s="3"/>
      <c r="O168" s="3"/>
      <c r="P168" s="3"/>
      <c r="Q168" s="3"/>
      <c r="R168" s="3"/>
      <c r="S168" s="3"/>
      <c r="T168" s="3"/>
    </row>
    <row r="169" spans="1:20" x14ac:dyDescent="0.2">
      <c r="A169" s="3"/>
      <c r="B169" s="3"/>
      <c r="C169" s="3"/>
      <c r="D169" s="3"/>
      <c r="E169" s="3"/>
      <c r="F169" s="3"/>
      <c r="G169" s="3"/>
      <c r="H169" s="3"/>
      <c r="I169" s="3"/>
      <c r="J169" s="3"/>
      <c r="K169" s="3"/>
      <c r="L169" s="3"/>
      <c r="M169" s="3"/>
      <c r="N169" s="3"/>
      <c r="O169" s="3"/>
      <c r="P169" s="3"/>
      <c r="Q169" s="3"/>
      <c r="R169" s="3"/>
      <c r="S169" s="3"/>
      <c r="T169" s="3"/>
    </row>
    <row r="170" spans="1:20" x14ac:dyDescent="0.2">
      <c r="A170" s="3"/>
      <c r="B170" s="3"/>
      <c r="C170" s="3"/>
      <c r="D170" s="3"/>
      <c r="E170" s="3"/>
      <c r="F170" s="3"/>
      <c r="G170" s="3"/>
      <c r="H170" s="3"/>
      <c r="I170" s="3"/>
      <c r="J170" s="3"/>
      <c r="K170" s="3"/>
      <c r="L170" s="3"/>
      <c r="M170" s="3"/>
      <c r="N170" s="3"/>
      <c r="O170" s="3"/>
      <c r="P170" s="3"/>
      <c r="Q170" s="3"/>
      <c r="R170" s="3"/>
      <c r="S170" s="3"/>
      <c r="T170" s="3"/>
    </row>
    <row r="171" spans="1:20" x14ac:dyDescent="0.2">
      <c r="A171" s="3"/>
      <c r="B171" s="3"/>
      <c r="C171" s="3"/>
      <c r="D171" s="3"/>
      <c r="E171" s="3"/>
      <c r="F171" s="3"/>
      <c r="G171" s="3"/>
      <c r="H171" s="3"/>
      <c r="I171" s="3"/>
      <c r="J171" s="3"/>
      <c r="K171" s="3"/>
      <c r="L171" s="3"/>
      <c r="M171" s="3"/>
      <c r="N171" s="3"/>
      <c r="O171" s="3"/>
      <c r="P171" s="3"/>
      <c r="Q171" s="3"/>
      <c r="R171" s="3"/>
      <c r="S171" s="3"/>
      <c r="T171" s="3"/>
    </row>
    <row r="172" spans="1:20" x14ac:dyDescent="0.2">
      <c r="A172" s="3"/>
      <c r="B172" s="3"/>
      <c r="C172" s="3"/>
      <c r="D172" s="3"/>
      <c r="E172" s="3"/>
      <c r="F172" s="3"/>
      <c r="G172" s="3"/>
      <c r="H172" s="3"/>
      <c r="I172" s="3"/>
      <c r="J172" s="3"/>
      <c r="K172" s="3"/>
      <c r="L172" s="3"/>
      <c r="M172" s="3"/>
      <c r="N172" s="3"/>
      <c r="O172" s="3"/>
      <c r="P172" s="3"/>
      <c r="Q172" s="3"/>
      <c r="R172" s="3"/>
      <c r="S172" s="3"/>
      <c r="T172" s="3"/>
    </row>
    <row r="173" spans="1:20" x14ac:dyDescent="0.2">
      <c r="A173" s="3"/>
      <c r="B173" s="3"/>
      <c r="C173" s="3"/>
      <c r="D173" s="3"/>
      <c r="E173" s="3"/>
      <c r="F173" s="3"/>
      <c r="G173" s="3"/>
      <c r="H173" s="3"/>
      <c r="I173" s="3"/>
      <c r="J173" s="3"/>
      <c r="K173" s="3"/>
      <c r="L173" s="3"/>
      <c r="M173" s="3"/>
      <c r="N173" s="3"/>
      <c r="O173" s="3"/>
      <c r="P173" s="3"/>
      <c r="Q173" s="3"/>
      <c r="R173" s="3"/>
      <c r="S173" s="3"/>
      <c r="T173" s="3"/>
    </row>
    <row r="174" spans="1:20" x14ac:dyDescent="0.2">
      <c r="A174" s="3"/>
      <c r="B174" s="3"/>
      <c r="C174" s="3"/>
      <c r="D174" s="3"/>
      <c r="E174" s="3"/>
      <c r="F174" s="3"/>
      <c r="G174" s="3"/>
      <c r="H174" s="3"/>
      <c r="I174" s="3"/>
      <c r="J174" s="3"/>
      <c r="K174" s="3"/>
      <c r="L174" s="3"/>
      <c r="M174" s="3"/>
      <c r="N174" s="3"/>
      <c r="O174" s="3"/>
      <c r="P174" s="3"/>
      <c r="Q174" s="3"/>
      <c r="R174" s="3"/>
      <c r="S174" s="3"/>
      <c r="T174" s="3"/>
    </row>
    <row r="175" spans="1:20" x14ac:dyDescent="0.2">
      <c r="A175" s="3"/>
      <c r="B175" s="3"/>
      <c r="C175" s="3"/>
      <c r="D175" s="3"/>
      <c r="E175" s="3"/>
      <c r="F175" s="3"/>
      <c r="G175" s="3"/>
      <c r="H175" s="3"/>
      <c r="I175" s="3"/>
      <c r="J175" s="3"/>
      <c r="K175" s="3"/>
      <c r="L175" s="3"/>
      <c r="M175" s="3"/>
      <c r="N175" s="3"/>
      <c r="O175" s="3"/>
      <c r="P175" s="3"/>
      <c r="Q175" s="3"/>
      <c r="R175" s="3"/>
      <c r="S175" s="3"/>
      <c r="T175" s="3"/>
    </row>
    <row r="176" spans="1:20" x14ac:dyDescent="0.2">
      <c r="A176" s="3"/>
      <c r="B176" s="3"/>
      <c r="C176" s="3"/>
      <c r="D176" s="3"/>
      <c r="E176" s="3"/>
      <c r="F176" s="3"/>
      <c r="G176" s="3"/>
      <c r="H176" s="3"/>
      <c r="I176" s="3"/>
      <c r="J176" s="3"/>
      <c r="K176" s="3"/>
      <c r="L176" s="3"/>
      <c r="M176" s="3"/>
      <c r="N176" s="3"/>
      <c r="O176" s="3"/>
      <c r="P176" s="3"/>
      <c r="Q176" s="3"/>
      <c r="R176" s="3"/>
      <c r="S176" s="3"/>
      <c r="T176" s="3"/>
    </row>
    <row r="177" spans="1:20" x14ac:dyDescent="0.2">
      <c r="A177" s="3"/>
      <c r="B177" s="3"/>
      <c r="C177" s="3"/>
      <c r="D177" s="3"/>
      <c r="E177" s="3"/>
      <c r="F177" s="3"/>
      <c r="G177" s="3"/>
      <c r="H177" s="3"/>
      <c r="I177" s="3"/>
      <c r="J177" s="3"/>
      <c r="K177" s="3"/>
      <c r="L177" s="3"/>
      <c r="M177" s="3"/>
      <c r="N177" s="3"/>
      <c r="O177" s="3"/>
      <c r="P177" s="3"/>
      <c r="Q177" s="3"/>
      <c r="R177" s="3"/>
      <c r="S177" s="3"/>
      <c r="T177" s="3"/>
    </row>
    <row r="178" spans="1:20" x14ac:dyDescent="0.2">
      <c r="A178" s="3"/>
      <c r="B178" s="3"/>
      <c r="C178" s="3"/>
      <c r="D178" s="3"/>
      <c r="E178" s="3"/>
      <c r="F178" s="3"/>
      <c r="G178" s="3"/>
      <c r="H178" s="3"/>
      <c r="I178" s="3"/>
      <c r="J178" s="3"/>
      <c r="K178" s="3"/>
      <c r="L178" s="3"/>
      <c r="M178" s="3"/>
      <c r="N178" s="3"/>
      <c r="O178" s="3"/>
      <c r="P178" s="3"/>
      <c r="Q178" s="3"/>
      <c r="R178" s="3"/>
      <c r="S178" s="3"/>
      <c r="T178" s="3"/>
    </row>
    <row r="179" spans="1:20" x14ac:dyDescent="0.2">
      <c r="A179" s="3"/>
      <c r="B179" s="3"/>
      <c r="C179" s="3"/>
      <c r="D179" s="3"/>
      <c r="E179" s="3"/>
      <c r="F179" s="3"/>
      <c r="G179" s="3"/>
      <c r="H179" s="3"/>
      <c r="I179" s="3"/>
      <c r="J179" s="3"/>
      <c r="K179" s="3"/>
      <c r="L179" s="3"/>
      <c r="M179" s="3"/>
      <c r="N179" s="3"/>
      <c r="O179" s="3"/>
      <c r="P179" s="3"/>
      <c r="Q179" s="3"/>
      <c r="R179" s="3"/>
      <c r="S179" s="3"/>
      <c r="T179" s="3"/>
    </row>
    <row r="180" spans="1:20" x14ac:dyDescent="0.2">
      <c r="A180" s="3"/>
      <c r="B180" s="3"/>
      <c r="C180" s="3"/>
      <c r="D180" s="3"/>
      <c r="E180" s="3"/>
      <c r="F180" s="3"/>
      <c r="G180" s="3"/>
      <c r="H180" s="3"/>
      <c r="I180" s="3"/>
      <c r="J180" s="3"/>
      <c r="K180" s="3"/>
      <c r="L180" s="3"/>
      <c r="M180" s="3"/>
      <c r="N180" s="3"/>
      <c r="O180" s="3"/>
      <c r="P180" s="3"/>
      <c r="Q180" s="3"/>
      <c r="R180" s="3"/>
      <c r="S180" s="3"/>
      <c r="T180" s="3"/>
    </row>
    <row r="181" spans="1:20" x14ac:dyDescent="0.2">
      <c r="A181" s="3"/>
      <c r="B181" s="3"/>
      <c r="C181" s="3"/>
      <c r="D181" s="3"/>
      <c r="E181" s="3"/>
      <c r="F181" s="3"/>
      <c r="G181" s="3"/>
      <c r="H181" s="3"/>
      <c r="I181" s="3"/>
      <c r="J181" s="3"/>
      <c r="K181" s="3"/>
      <c r="L181" s="3"/>
      <c r="M181" s="3"/>
      <c r="N181" s="3"/>
      <c r="O181" s="3"/>
      <c r="P181" s="3"/>
      <c r="Q181" s="3"/>
      <c r="R181" s="3"/>
      <c r="S181" s="3"/>
      <c r="T181" s="3"/>
    </row>
    <row r="182" spans="1:20" x14ac:dyDescent="0.2">
      <c r="A182" s="3"/>
      <c r="B182" s="3"/>
      <c r="C182" s="3"/>
      <c r="D182" s="3"/>
      <c r="E182" s="3"/>
      <c r="F182" s="3"/>
      <c r="G182" s="3"/>
      <c r="H182" s="3"/>
      <c r="I182" s="3"/>
      <c r="J182" s="3"/>
      <c r="K182" s="3"/>
      <c r="L182" s="3"/>
      <c r="M182" s="3"/>
      <c r="N182" s="3"/>
      <c r="O182" s="3"/>
      <c r="P182" s="3"/>
      <c r="Q182" s="3"/>
      <c r="R182" s="3"/>
      <c r="S182" s="3"/>
      <c r="T182" s="3"/>
    </row>
    <row r="183" spans="1:20" x14ac:dyDescent="0.2">
      <c r="A183" s="3"/>
      <c r="B183" s="3"/>
      <c r="C183" s="3"/>
      <c r="D183" s="3"/>
      <c r="E183" s="3"/>
      <c r="F183" s="3"/>
      <c r="G183" s="3"/>
      <c r="H183" s="3"/>
      <c r="I183" s="3"/>
      <c r="J183" s="3"/>
      <c r="K183" s="3"/>
      <c r="L183" s="3"/>
      <c r="M183" s="3"/>
      <c r="N183" s="3"/>
      <c r="O183" s="3"/>
      <c r="P183" s="3"/>
      <c r="Q183" s="3"/>
      <c r="R183" s="3"/>
      <c r="S183" s="3"/>
      <c r="T183" s="3"/>
    </row>
    <row r="184" spans="1:20" x14ac:dyDescent="0.2">
      <c r="A184" s="3"/>
      <c r="B184" s="3"/>
      <c r="C184" s="3"/>
      <c r="D184" s="3"/>
      <c r="E184" s="3"/>
      <c r="F184" s="3"/>
      <c r="G184" s="3"/>
      <c r="H184" s="3"/>
      <c r="I184" s="3"/>
      <c r="J184" s="3"/>
      <c r="K184" s="3"/>
      <c r="L184" s="3"/>
      <c r="M184" s="3"/>
      <c r="N184" s="3"/>
      <c r="O184" s="3"/>
      <c r="P184" s="3"/>
      <c r="Q184" s="3"/>
      <c r="R184" s="3"/>
      <c r="S184" s="3"/>
      <c r="T184" s="3"/>
    </row>
    <row r="185" spans="1:20" x14ac:dyDescent="0.2">
      <c r="A185" s="3"/>
      <c r="B185" s="3"/>
      <c r="C185" s="3"/>
      <c r="D185" s="3"/>
      <c r="E185" s="3"/>
      <c r="F185" s="3"/>
      <c r="G185" s="3"/>
      <c r="H185" s="3"/>
      <c r="I185" s="3"/>
      <c r="J185" s="3"/>
      <c r="K185" s="3"/>
      <c r="L185" s="3"/>
      <c r="M185" s="3"/>
      <c r="N185" s="3"/>
      <c r="O185" s="3"/>
      <c r="P185" s="3"/>
      <c r="Q185" s="3"/>
      <c r="R185" s="3"/>
      <c r="S185" s="3"/>
      <c r="T185" s="3"/>
    </row>
    <row r="186" spans="1:20" x14ac:dyDescent="0.2">
      <c r="A186" s="3"/>
      <c r="B186" s="3"/>
      <c r="C186" s="3"/>
      <c r="D186" s="3"/>
      <c r="E186" s="3"/>
      <c r="F186" s="3"/>
      <c r="G186" s="3"/>
      <c r="H186" s="3"/>
      <c r="I186" s="3"/>
      <c r="J186" s="3"/>
      <c r="K186" s="3"/>
      <c r="L186" s="3"/>
      <c r="M186" s="3"/>
      <c r="N186" s="3"/>
      <c r="O186" s="3"/>
      <c r="P186" s="3"/>
      <c r="Q186" s="3"/>
      <c r="R186" s="3"/>
      <c r="S186" s="3"/>
      <c r="T186" s="3"/>
    </row>
    <row r="187" spans="1:20" x14ac:dyDescent="0.2">
      <c r="A187" s="3"/>
      <c r="B187" s="3"/>
      <c r="C187" s="3"/>
      <c r="D187" s="3"/>
      <c r="E187" s="3"/>
      <c r="F187" s="3"/>
      <c r="G187" s="3"/>
      <c r="H187" s="3"/>
      <c r="I187" s="3"/>
      <c r="J187" s="3"/>
      <c r="K187" s="3"/>
      <c r="L187" s="3"/>
      <c r="M187" s="3"/>
      <c r="N187" s="3"/>
      <c r="O187" s="3"/>
      <c r="P187" s="3"/>
      <c r="Q187" s="3"/>
      <c r="R187" s="3"/>
      <c r="S187" s="3"/>
      <c r="T187" s="3"/>
    </row>
    <row r="188" spans="1:20" x14ac:dyDescent="0.2">
      <c r="A188" s="3"/>
      <c r="B188" s="3"/>
      <c r="C188" s="3"/>
      <c r="D188" s="3"/>
      <c r="E188" s="3"/>
      <c r="F188" s="3"/>
      <c r="G188" s="3"/>
      <c r="H188" s="3"/>
      <c r="I188" s="3"/>
      <c r="J188" s="3"/>
      <c r="K188" s="3"/>
      <c r="L188" s="3"/>
      <c r="M188" s="3"/>
      <c r="N188" s="3"/>
      <c r="O188" s="3"/>
      <c r="P188" s="3"/>
      <c r="Q188" s="3"/>
      <c r="R188" s="3"/>
      <c r="S188" s="3"/>
      <c r="T188" s="3"/>
    </row>
    <row r="189" spans="1:20" x14ac:dyDescent="0.2">
      <c r="A189" s="3"/>
      <c r="B189" s="3"/>
      <c r="C189" s="3"/>
      <c r="D189" s="3"/>
      <c r="E189" s="3"/>
      <c r="F189" s="3"/>
      <c r="G189" s="3"/>
      <c r="H189" s="3"/>
      <c r="I189" s="3"/>
      <c r="J189" s="3"/>
      <c r="K189" s="3"/>
      <c r="L189" s="3"/>
      <c r="M189" s="3"/>
      <c r="N189" s="3"/>
      <c r="O189" s="3"/>
      <c r="P189" s="3"/>
      <c r="Q189" s="3"/>
      <c r="R189" s="3"/>
      <c r="S189" s="3"/>
      <c r="T189" s="3"/>
    </row>
    <row r="190" spans="1:20" x14ac:dyDescent="0.2">
      <c r="A190" s="3"/>
      <c r="B190" s="3"/>
      <c r="C190" s="3"/>
      <c r="D190" s="3"/>
      <c r="E190" s="3"/>
      <c r="F190" s="3"/>
      <c r="G190" s="3"/>
      <c r="H190" s="3"/>
      <c r="I190" s="3"/>
      <c r="J190" s="3"/>
      <c r="K190" s="3"/>
      <c r="L190" s="3"/>
      <c r="M190" s="3"/>
      <c r="N190" s="3"/>
      <c r="O190" s="3"/>
      <c r="P190" s="3"/>
      <c r="Q190" s="3"/>
      <c r="R190" s="3"/>
      <c r="S190" s="3"/>
      <c r="T190" s="3"/>
    </row>
    <row r="191" spans="1:20" x14ac:dyDescent="0.2">
      <c r="A191" s="3"/>
      <c r="B191" s="3"/>
      <c r="C191" s="3"/>
      <c r="D191" s="3"/>
      <c r="E191" s="3"/>
      <c r="F191" s="3"/>
      <c r="G191" s="3"/>
      <c r="H191" s="3"/>
      <c r="I191" s="3"/>
      <c r="J191" s="3"/>
      <c r="K191" s="3"/>
      <c r="L191" s="3"/>
      <c r="M191" s="3"/>
      <c r="N191" s="3"/>
      <c r="O191" s="3"/>
      <c r="P191" s="3"/>
      <c r="Q191" s="3"/>
      <c r="R191" s="3"/>
      <c r="S191" s="3"/>
      <c r="T191" s="3"/>
    </row>
    <row r="192" spans="1:20" x14ac:dyDescent="0.2">
      <c r="A192" s="3"/>
      <c r="B192" s="3"/>
      <c r="C192" s="3"/>
      <c r="D192" s="3"/>
      <c r="E192" s="3"/>
      <c r="F192" s="3"/>
      <c r="G192" s="3"/>
      <c r="H192" s="3"/>
      <c r="I192" s="3"/>
      <c r="J192" s="3"/>
      <c r="K192" s="3"/>
      <c r="L192" s="3"/>
      <c r="M192" s="3"/>
      <c r="N192" s="3"/>
      <c r="O192" s="3"/>
      <c r="P192" s="3"/>
      <c r="Q192" s="3"/>
      <c r="R192" s="3"/>
      <c r="S192" s="3"/>
      <c r="T192" s="3"/>
    </row>
    <row r="193" spans="1:20" x14ac:dyDescent="0.2">
      <c r="A193" s="3"/>
      <c r="B193" s="3"/>
      <c r="C193" s="3"/>
      <c r="D193" s="3"/>
      <c r="E193" s="3"/>
      <c r="F193" s="3"/>
      <c r="G193" s="3"/>
      <c r="H193" s="3"/>
      <c r="I193" s="3"/>
      <c r="J193" s="3"/>
      <c r="K193" s="3"/>
      <c r="L193" s="3"/>
      <c r="M193" s="3"/>
      <c r="N193" s="3"/>
      <c r="O193" s="3"/>
      <c r="P193" s="3"/>
      <c r="Q193" s="3"/>
      <c r="R193" s="3"/>
      <c r="S193" s="3"/>
      <c r="T193" s="3"/>
    </row>
    <row r="194" spans="1:20" x14ac:dyDescent="0.2">
      <c r="A194" s="3"/>
      <c r="B194" s="3"/>
      <c r="C194" s="3"/>
      <c r="D194" s="3"/>
      <c r="E194" s="3"/>
      <c r="F194" s="3"/>
      <c r="G194" s="3"/>
      <c r="H194" s="3"/>
      <c r="I194" s="3"/>
      <c r="J194" s="3"/>
      <c r="K194" s="3"/>
      <c r="L194" s="3"/>
      <c r="M194" s="3"/>
      <c r="N194" s="3"/>
      <c r="O194" s="3"/>
      <c r="P194" s="3"/>
      <c r="Q194" s="3"/>
      <c r="R194" s="3"/>
      <c r="S194" s="3"/>
      <c r="T194" s="3"/>
    </row>
    <row r="195" spans="1:20" x14ac:dyDescent="0.2">
      <c r="A195" s="3"/>
      <c r="B195" s="3"/>
      <c r="C195" s="3"/>
      <c r="D195" s="3"/>
      <c r="E195" s="3"/>
      <c r="F195" s="3"/>
      <c r="G195" s="3"/>
      <c r="H195" s="3"/>
      <c r="I195" s="3"/>
      <c r="J195" s="3"/>
      <c r="K195" s="3"/>
      <c r="L195" s="3"/>
      <c r="M195" s="3"/>
      <c r="N195" s="3"/>
      <c r="O195" s="3"/>
      <c r="P195" s="3"/>
      <c r="Q195" s="3"/>
      <c r="R195" s="3"/>
      <c r="S195" s="3"/>
      <c r="T195" s="3"/>
    </row>
    <row r="196" spans="1:20" x14ac:dyDescent="0.2">
      <c r="A196" s="3"/>
      <c r="B196" s="3"/>
      <c r="C196" s="3"/>
      <c r="D196" s="3"/>
      <c r="E196" s="3"/>
      <c r="F196" s="3"/>
      <c r="G196" s="3"/>
      <c r="H196" s="3"/>
      <c r="I196" s="3"/>
      <c r="J196" s="3"/>
      <c r="K196" s="3"/>
      <c r="L196" s="3"/>
      <c r="M196" s="3"/>
      <c r="N196" s="3"/>
      <c r="O196" s="3"/>
      <c r="P196" s="3"/>
      <c r="Q196" s="3"/>
      <c r="R196" s="3"/>
      <c r="S196" s="3"/>
      <c r="T196" s="3"/>
    </row>
    <row r="197" spans="1:20" x14ac:dyDescent="0.2">
      <c r="A197" s="3"/>
      <c r="B197" s="3"/>
      <c r="C197" s="3"/>
      <c r="D197" s="3"/>
      <c r="E197" s="3"/>
      <c r="F197" s="3"/>
      <c r="G197" s="3"/>
      <c r="H197" s="3"/>
      <c r="I197" s="3"/>
      <c r="J197" s="3"/>
      <c r="K197" s="3"/>
      <c r="L197" s="3"/>
      <c r="M197" s="3"/>
      <c r="N197" s="3"/>
      <c r="O197" s="3"/>
      <c r="P197" s="3"/>
      <c r="Q197" s="3"/>
      <c r="R197" s="3"/>
      <c r="S197" s="3"/>
      <c r="T197" s="3"/>
    </row>
    <row r="198" spans="1:20" x14ac:dyDescent="0.2">
      <c r="A198" s="3"/>
      <c r="B198" s="3"/>
      <c r="C198" s="3"/>
      <c r="D198" s="3"/>
      <c r="E198" s="3"/>
      <c r="F198" s="3"/>
      <c r="G198" s="3"/>
      <c r="H198" s="3"/>
      <c r="I198" s="3"/>
      <c r="J198" s="3"/>
      <c r="K198" s="3"/>
      <c r="L198" s="3"/>
      <c r="M198" s="3"/>
      <c r="N198" s="3"/>
      <c r="O198" s="3"/>
      <c r="P198" s="3"/>
      <c r="Q198" s="3"/>
      <c r="R198" s="3"/>
      <c r="S198" s="3"/>
      <c r="T198" s="3"/>
    </row>
    <row r="199" spans="1:20" x14ac:dyDescent="0.2">
      <c r="A199" s="3"/>
      <c r="B199" s="3"/>
      <c r="C199" s="3"/>
      <c r="D199" s="3"/>
      <c r="E199" s="3"/>
      <c r="F199" s="3"/>
      <c r="G199" s="3"/>
      <c r="H199" s="3"/>
      <c r="I199" s="3"/>
      <c r="J199" s="3"/>
      <c r="K199" s="3"/>
      <c r="L199" s="3"/>
      <c r="M199" s="3"/>
      <c r="N199" s="3"/>
      <c r="O199" s="3"/>
      <c r="P199" s="3"/>
      <c r="Q199" s="3"/>
      <c r="R199" s="3"/>
      <c r="S199" s="3"/>
      <c r="T199" s="3"/>
    </row>
    <row r="200" spans="1:20" x14ac:dyDescent="0.2">
      <c r="A200" s="3"/>
      <c r="B200" s="3"/>
      <c r="C200" s="3"/>
      <c r="D200" s="3"/>
      <c r="E200" s="3"/>
      <c r="F200" s="3"/>
      <c r="G200" s="3"/>
      <c r="H200" s="3"/>
      <c r="I200" s="3"/>
      <c r="J200" s="3"/>
      <c r="K200" s="3"/>
      <c r="L200" s="3"/>
      <c r="M200" s="3"/>
      <c r="N200" s="3"/>
      <c r="O200" s="3"/>
      <c r="P200" s="3"/>
      <c r="Q200" s="3"/>
      <c r="R200" s="3"/>
      <c r="S200" s="3"/>
      <c r="T200" s="3"/>
    </row>
    <row r="201" spans="1:20" x14ac:dyDescent="0.2">
      <c r="A201" s="3"/>
      <c r="B201" s="3"/>
      <c r="C201" s="3"/>
      <c r="D201" s="3"/>
      <c r="E201" s="3"/>
      <c r="F201" s="3"/>
      <c r="G201" s="3"/>
      <c r="H201" s="3"/>
      <c r="I201" s="3"/>
      <c r="J201" s="3"/>
      <c r="K201" s="3"/>
      <c r="L201" s="3"/>
      <c r="M201" s="3"/>
      <c r="N201" s="3"/>
      <c r="O201" s="3"/>
      <c r="P201" s="3"/>
      <c r="Q201" s="3"/>
      <c r="R201" s="3"/>
      <c r="S201" s="3"/>
      <c r="T201" s="3"/>
    </row>
    <row r="202" spans="1:20" x14ac:dyDescent="0.2">
      <c r="A202" s="3"/>
      <c r="B202" s="3"/>
      <c r="C202" s="3"/>
      <c r="D202" s="3"/>
      <c r="E202" s="3"/>
      <c r="F202" s="3"/>
      <c r="G202" s="3"/>
      <c r="H202" s="3"/>
      <c r="I202" s="3"/>
      <c r="J202" s="3"/>
      <c r="K202" s="3"/>
      <c r="L202" s="3"/>
      <c r="M202" s="3"/>
      <c r="N202" s="3"/>
      <c r="O202" s="3"/>
      <c r="P202" s="3"/>
      <c r="Q202" s="3"/>
      <c r="R202" s="3"/>
      <c r="S202" s="3"/>
      <c r="T202" s="3"/>
    </row>
    <row r="203" spans="1:20" x14ac:dyDescent="0.2">
      <c r="A203" s="3"/>
      <c r="B203" s="3"/>
      <c r="C203" s="3"/>
      <c r="D203" s="3"/>
      <c r="E203" s="3"/>
      <c r="F203" s="3"/>
      <c r="G203" s="3"/>
      <c r="H203" s="3"/>
      <c r="I203" s="3"/>
      <c r="J203" s="3"/>
      <c r="K203" s="3"/>
      <c r="L203" s="3"/>
      <c r="M203" s="3"/>
      <c r="N203" s="3"/>
      <c r="O203" s="3"/>
      <c r="P203" s="3"/>
      <c r="Q203" s="3"/>
      <c r="R203" s="3"/>
      <c r="S203" s="3"/>
      <c r="T203" s="3"/>
    </row>
    <row r="204" spans="1:20" x14ac:dyDescent="0.2">
      <c r="A204" s="3"/>
      <c r="B204" s="3"/>
      <c r="C204" s="3"/>
      <c r="D204" s="3"/>
      <c r="E204" s="3"/>
      <c r="F204" s="3"/>
      <c r="G204" s="3"/>
      <c r="H204" s="3"/>
      <c r="I204" s="3"/>
      <c r="J204" s="3"/>
      <c r="K204" s="3"/>
      <c r="L204" s="3"/>
      <c r="M204" s="3"/>
      <c r="N204" s="3"/>
      <c r="O204" s="3"/>
      <c r="P204" s="3"/>
      <c r="Q204" s="3"/>
      <c r="R204" s="3"/>
      <c r="S204" s="3"/>
      <c r="T204" s="3"/>
    </row>
    <row r="205" spans="1:20" x14ac:dyDescent="0.2">
      <c r="A205" s="3"/>
      <c r="B205" s="3"/>
      <c r="C205" s="3"/>
      <c r="D205" s="3"/>
      <c r="E205" s="3"/>
      <c r="F205" s="3"/>
      <c r="G205" s="3"/>
      <c r="H205" s="3"/>
      <c r="I205" s="3"/>
      <c r="J205" s="3"/>
      <c r="K205" s="3"/>
      <c r="L205" s="3"/>
      <c r="M205" s="3"/>
      <c r="N205" s="3"/>
      <c r="O205" s="3"/>
      <c r="P205" s="3"/>
      <c r="Q205" s="3"/>
      <c r="R205" s="3"/>
      <c r="S205" s="3"/>
      <c r="T205" s="3"/>
    </row>
    <row r="206" spans="1:20" x14ac:dyDescent="0.2">
      <c r="A206" s="3"/>
      <c r="B206" s="3"/>
      <c r="C206" s="3"/>
      <c r="D206" s="3"/>
      <c r="E206" s="3"/>
      <c r="F206" s="3"/>
      <c r="G206" s="3"/>
      <c r="H206" s="3"/>
      <c r="I206" s="3"/>
      <c r="J206" s="3"/>
      <c r="K206" s="3"/>
      <c r="L206" s="3"/>
      <c r="M206" s="3"/>
      <c r="N206" s="3"/>
      <c r="O206" s="3"/>
      <c r="P206" s="3"/>
      <c r="Q206" s="3"/>
      <c r="R206" s="3"/>
      <c r="S206" s="3"/>
      <c r="T206" s="3"/>
    </row>
    <row r="207" spans="1:20" x14ac:dyDescent="0.2">
      <c r="A207" s="3"/>
      <c r="B207" s="3"/>
      <c r="C207" s="3"/>
      <c r="D207" s="3"/>
      <c r="E207" s="3"/>
      <c r="F207" s="3"/>
      <c r="G207" s="3"/>
      <c r="H207" s="3"/>
      <c r="I207" s="3"/>
      <c r="J207" s="3"/>
      <c r="K207" s="3"/>
      <c r="L207" s="3"/>
      <c r="M207" s="3"/>
      <c r="N207" s="3"/>
      <c r="O207" s="3"/>
      <c r="P207" s="3"/>
      <c r="Q207" s="3"/>
      <c r="R207" s="3"/>
      <c r="S207" s="3"/>
      <c r="T207" s="3"/>
    </row>
    <row r="208" spans="1:20" x14ac:dyDescent="0.2">
      <c r="A208" s="3"/>
      <c r="B208" s="3"/>
      <c r="C208" s="3"/>
      <c r="D208" s="3"/>
      <c r="E208" s="3"/>
      <c r="F208" s="3"/>
      <c r="G208" s="3"/>
      <c r="H208" s="3"/>
      <c r="I208" s="3"/>
      <c r="J208" s="3"/>
      <c r="K208" s="3"/>
      <c r="L208" s="3"/>
      <c r="M208" s="3"/>
      <c r="N208" s="3"/>
      <c r="O208" s="3"/>
      <c r="P208" s="3"/>
      <c r="Q208" s="3"/>
      <c r="R208" s="3"/>
      <c r="S208" s="3"/>
      <c r="T208" s="3"/>
    </row>
    <row r="209" spans="1:20" x14ac:dyDescent="0.2">
      <c r="A209" s="3"/>
      <c r="B209" s="3"/>
      <c r="C209" s="3"/>
      <c r="D209" s="3"/>
      <c r="E209" s="3"/>
      <c r="F209" s="3"/>
      <c r="G209" s="3"/>
      <c r="H209" s="3"/>
      <c r="I209" s="3"/>
      <c r="J209" s="3"/>
      <c r="K209" s="3"/>
      <c r="L209" s="3"/>
      <c r="M209" s="3"/>
      <c r="N209" s="3"/>
      <c r="O209" s="3"/>
      <c r="P209" s="3"/>
      <c r="Q209" s="3"/>
      <c r="R209" s="3"/>
      <c r="S209" s="3"/>
      <c r="T209" s="3"/>
    </row>
    <row r="210" spans="1:20" x14ac:dyDescent="0.2">
      <c r="A210" s="3"/>
      <c r="B210" s="3"/>
      <c r="C210" s="3"/>
      <c r="D210" s="3"/>
      <c r="E210" s="3"/>
      <c r="F210" s="3"/>
      <c r="G210" s="3"/>
      <c r="H210" s="3"/>
      <c r="I210" s="3"/>
      <c r="J210" s="3"/>
      <c r="K210" s="3"/>
      <c r="L210" s="3"/>
      <c r="M210" s="3"/>
      <c r="N210" s="3"/>
      <c r="O210" s="3"/>
      <c r="P210" s="3"/>
      <c r="Q210" s="3"/>
      <c r="R210" s="3"/>
      <c r="S210" s="3"/>
      <c r="T210" s="3"/>
    </row>
    <row r="211" spans="1:20" x14ac:dyDescent="0.2">
      <c r="A211" s="3"/>
      <c r="B211" s="3"/>
      <c r="C211" s="3"/>
      <c r="D211" s="3"/>
      <c r="E211" s="3"/>
      <c r="F211" s="3"/>
      <c r="G211" s="3"/>
      <c r="H211" s="3"/>
      <c r="I211" s="3"/>
      <c r="J211" s="3"/>
      <c r="K211" s="3"/>
      <c r="L211" s="3"/>
      <c r="M211" s="3"/>
      <c r="N211" s="3"/>
      <c r="O211" s="3"/>
      <c r="P211" s="3"/>
      <c r="Q211" s="3"/>
      <c r="R211" s="3"/>
      <c r="S211" s="3"/>
      <c r="T211" s="3"/>
    </row>
    <row r="212" spans="1:20" x14ac:dyDescent="0.2">
      <c r="A212" s="3"/>
      <c r="B212" s="3"/>
      <c r="C212" s="3"/>
      <c r="D212" s="3"/>
      <c r="E212" s="3"/>
      <c r="F212" s="3"/>
      <c r="G212" s="3"/>
      <c r="H212" s="3"/>
      <c r="I212" s="3"/>
      <c r="J212" s="3"/>
      <c r="K212" s="3"/>
      <c r="L212" s="3"/>
      <c r="M212" s="3"/>
      <c r="N212" s="3"/>
      <c r="O212" s="3"/>
      <c r="P212" s="3"/>
      <c r="Q212" s="3"/>
      <c r="R212" s="3"/>
      <c r="S212" s="3"/>
      <c r="T212" s="3"/>
    </row>
    <row r="213" spans="1:20" x14ac:dyDescent="0.2">
      <c r="A213" s="3"/>
      <c r="B213" s="3"/>
      <c r="C213" s="3"/>
      <c r="D213" s="3"/>
      <c r="E213" s="3"/>
      <c r="F213" s="3"/>
      <c r="G213" s="3"/>
      <c r="H213" s="3"/>
      <c r="I213" s="3"/>
      <c r="J213" s="3"/>
      <c r="K213" s="3"/>
      <c r="L213" s="3"/>
      <c r="M213" s="3"/>
      <c r="N213" s="3"/>
      <c r="O213" s="3"/>
      <c r="P213" s="3"/>
      <c r="Q213" s="3"/>
      <c r="R213" s="3"/>
      <c r="S213" s="3"/>
      <c r="T213" s="3"/>
    </row>
    <row r="214" spans="1:20" x14ac:dyDescent="0.2">
      <c r="A214" s="3"/>
      <c r="B214" s="3"/>
      <c r="C214" s="3"/>
      <c r="D214" s="3"/>
      <c r="E214" s="3"/>
      <c r="F214" s="3"/>
      <c r="G214" s="3"/>
      <c r="H214" s="3"/>
      <c r="I214" s="3"/>
      <c r="J214" s="3"/>
      <c r="K214" s="3"/>
      <c r="L214" s="3"/>
      <c r="M214" s="3"/>
      <c r="N214" s="3"/>
      <c r="O214" s="3"/>
      <c r="P214" s="3"/>
      <c r="Q214" s="3"/>
      <c r="R214" s="3"/>
      <c r="S214" s="3"/>
      <c r="T214" s="3"/>
    </row>
    <row r="215" spans="1:20" x14ac:dyDescent="0.2">
      <c r="A215" s="3"/>
      <c r="B215" s="3"/>
      <c r="C215" s="3"/>
      <c r="D215" s="3"/>
      <c r="E215" s="3"/>
      <c r="F215" s="3"/>
      <c r="G215" s="3"/>
      <c r="H215" s="3"/>
      <c r="I215" s="3"/>
      <c r="J215" s="3"/>
      <c r="K215" s="3"/>
      <c r="L215" s="3"/>
      <c r="M215" s="3"/>
      <c r="N215" s="3"/>
      <c r="O215" s="3"/>
      <c r="P215" s="3"/>
      <c r="Q215" s="3"/>
      <c r="R215" s="3"/>
      <c r="S215" s="3"/>
      <c r="T215" s="3"/>
    </row>
    <row r="216" spans="1:20" x14ac:dyDescent="0.2">
      <c r="A216" s="3"/>
      <c r="B216" s="3"/>
      <c r="C216" s="3"/>
      <c r="D216" s="3"/>
      <c r="E216" s="3"/>
      <c r="F216" s="3"/>
      <c r="G216" s="3"/>
      <c r="H216" s="3"/>
      <c r="I216" s="3"/>
      <c r="J216" s="3"/>
      <c r="K216" s="3"/>
      <c r="L216" s="3"/>
      <c r="M216" s="3"/>
      <c r="N216" s="3"/>
      <c r="O216" s="3"/>
      <c r="P216" s="3"/>
      <c r="Q216" s="3"/>
      <c r="R216" s="3"/>
      <c r="S216" s="3"/>
      <c r="T216" s="3"/>
    </row>
    <row r="217" spans="1:20" x14ac:dyDescent="0.2">
      <c r="A217" s="3"/>
      <c r="B217" s="3"/>
      <c r="C217" s="3"/>
      <c r="D217" s="3"/>
      <c r="E217" s="3"/>
      <c r="F217" s="3"/>
      <c r="G217" s="3"/>
      <c r="H217" s="3"/>
      <c r="I217" s="3"/>
      <c r="J217" s="3"/>
      <c r="K217" s="3"/>
      <c r="L217" s="3"/>
      <c r="M217" s="3"/>
      <c r="N217" s="3"/>
      <c r="O217" s="3"/>
      <c r="P217" s="3"/>
      <c r="Q217" s="3"/>
      <c r="R217" s="3"/>
      <c r="S217" s="3"/>
      <c r="T217" s="3"/>
    </row>
    <row r="218" spans="1:20" x14ac:dyDescent="0.2">
      <c r="A218" s="3"/>
      <c r="B218" s="3"/>
      <c r="C218" s="3"/>
      <c r="D218" s="3"/>
      <c r="E218" s="3"/>
      <c r="F218" s="3"/>
      <c r="G218" s="3"/>
      <c r="H218" s="3"/>
      <c r="I218" s="3"/>
      <c r="J218" s="3"/>
      <c r="K218" s="3"/>
      <c r="L218" s="3"/>
      <c r="M218" s="3"/>
      <c r="N218" s="3"/>
      <c r="O218" s="3"/>
      <c r="P218" s="3"/>
      <c r="Q218" s="3"/>
      <c r="R218" s="3"/>
      <c r="S218" s="3"/>
      <c r="T218" s="3"/>
    </row>
    <row r="219" spans="1:20" x14ac:dyDescent="0.2">
      <c r="A219" s="3"/>
      <c r="B219" s="3"/>
      <c r="C219" s="3"/>
      <c r="D219" s="3"/>
      <c r="E219" s="3"/>
      <c r="F219" s="3"/>
      <c r="G219" s="3"/>
      <c r="H219" s="3"/>
      <c r="I219" s="3"/>
      <c r="J219" s="3"/>
      <c r="K219" s="3"/>
      <c r="L219" s="3"/>
      <c r="M219" s="3"/>
      <c r="N219" s="3"/>
      <c r="O219" s="3"/>
      <c r="P219" s="3"/>
      <c r="Q219" s="3"/>
      <c r="R219" s="3"/>
      <c r="S219" s="3"/>
      <c r="T219" s="3"/>
    </row>
    <row r="220" spans="1:20" x14ac:dyDescent="0.2">
      <c r="A220" s="3"/>
      <c r="B220" s="3"/>
      <c r="C220" s="3"/>
      <c r="D220" s="3"/>
      <c r="E220" s="3"/>
      <c r="F220" s="3"/>
      <c r="G220" s="3"/>
      <c r="H220" s="3"/>
      <c r="I220" s="3"/>
      <c r="J220" s="3"/>
      <c r="K220" s="3"/>
      <c r="L220" s="3"/>
      <c r="M220" s="3"/>
      <c r="N220" s="3"/>
      <c r="O220" s="3"/>
      <c r="P220" s="3"/>
      <c r="Q220" s="3"/>
      <c r="R220" s="3"/>
      <c r="S220" s="3"/>
      <c r="T220" s="3"/>
    </row>
    <row r="221" spans="1:20" x14ac:dyDescent="0.2">
      <c r="A221" s="3"/>
      <c r="B221" s="3"/>
      <c r="C221" s="3"/>
      <c r="D221" s="3"/>
      <c r="E221" s="3"/>
      <c r="F221" s="3"/>
      <c r="G221" s="3"/>
      <c r="H221" s="3"/>
      <c r="I221" s="3"/>
      <c r="J221" s="3"/>
      <c r="K221" s="3"/>
      <c r="L221" s="3"/>
      <c r="M221" s="3"/>
      <c r="N221" s="3"/>
      <c r="O221" s="3"/>
      <c r="P221" s="3"/>
      <c r="Q221" s="3"/>
      <c r="R221" s="3"/>
      <c r="S221" s="3"/>
      <c r="T221" s="3"/>
    </row>
    <row r="222" spans="1:20" x14ac:dyDescent="0.2">
      <c r="A222" s="3"/>
      <c r="B222" s="3"/>
      <c r="C222" s="3"/>
      <c r="D222" s="3"/>
      <c r="E222" s="3"/>
      <c r="F222" s="3"/>
      <c r="G222" s="3"/>
      <c r="H222" s="3"/>
      <c r="I222" s="3"/>
      <c r="J222" s="3"/>
      <c r="K222" s="3"/>
      <c r="L222" s="3"/>
      <c r="M222" s="3"/>
      <c r="N222" s="3"/>
      <c r="O222" s="3"/>
      <c r="P222" s="3"/>
      <c r="Q222" s="3"/>
      <c r="R222" s="3"/>
      <c r="S222" s="3"/>
      <c r="T222" s="3"/>
    </row>
    <row r="223" spans="1:20" x14ac:dyDescent="0.2">
      <c r="A223" s="3"/>
      <c r="B223" s="3"/>
      <c r="C223" s="3"/>
      <c r="D223" s="3"/>
      <c r="E223" s="3"/>
      <c r="F223" s="3"/>
      <c r="G223" s="3"/>
      <c r="H223" s="3"/>
      <c r="I223" s="3"/>
      <c r="J223" s="3"/>
      <c r="K223" s="3"/>
      <c r="L223" s="3"/>
      <c r="M223" s="3"/>
      <c r="N223" s="3"/>
      <c r="O223" s="3"/>
      <c r="P223" s="3"/>
      <c r="Q223" s="3"/>
      <c r="R223" s="3"/>
      <c r="S223" s="3"/>
      <c r="T223" s="3"/>
    </row>
    <row r="224" spans="1:20" x14ac:dyDescent="0.2">
      <c r="A224" s="3"/>
      <c r="B224" s="3"/>
      <c r="C224" s="3"/>
      <c r="D224" s="3"/>
      <c r="E224" s="3"/>
      <c r="F224" s="3"/>
      <c r="G224" s="3"/>
      <c r="H224" s="3"/>
      <c r="I224" s="3"/>
      <c r="J224" s="3"/>
      <c r="K224" s="3"/>
      <c r="L224" s="3"/>
      <c r="M224" s="3"/>
      <c r="N224" s="3"/>
      <c r="O224" s="3"/>
      <c r="P224" s="3"/>
      <c r="Q224" s="3"/>
      <c r="R224" s="3"/>
      <c r="S224" s="3"/>
      <c r="T224" s="3"/>
    </row>
    <row r="225" spans="1:20" x14ac:dyDescent="0.2">
      <c r="A225" s="3"/>
      <c r="B225" s="3"/>
      <c r="C225" s="3"/>
      <c r="D225" s="3"/>
      <c r="E225" s="3"/>
      <c r="F225" s="3"/>
      <c r="G225" s="3"/>
      <c r="H225" s="3"/>
      <c r="I225" s="3"/>
      <c r="J225" s="3"/>
      <c r="K225" s="3"/>
      <c r="L225" s="3"/>
      <c r="M225" s="3"/>
      <c r="N225" s="3"/>
      <c r="O225" s="3"/>
      <c r="P225" s="3"/>
      <c r="Q225" s="3"/>
      <c r="R225" s="3"/>
      <c r="S225" s="3"/>
      <c r="T225" s="3"/>
    </row>
    <row r="226" spans="1:20" x14ac:dyDescent="0.2">
      <c r="A226" s="3"/>
      <c r="B226" s="3"/>
      <c r="C226" s="3"/>
      <c r="D226" s="3"/>
      <c r="E226" s="3"/>
      <c r="F226" s="3"/>
      <c r="G226" s="3"/>
      <c r="H226" s="3"/>
      <c r="I226" s="3"/>
      <c r="J226" s="3"/>
      <c r="K226" s="3"/>
      <c r="L226" s="3"/>
      <c r="M226" s="3"/>
      <c r="N226" s="3"/>
      <c r="O226" s="3"/>
      <c r="P226" s="3"/>
      <c r="Q226" s="3"/>
      <c r="R226" s="3"/>
      <c r="S226" s="3"/>
      <c r="T226" s="3"/>
    </row>
    <row r="227" spans="1:20" x14ac:dyDescent="0.2">
      <c r="A227" s="3"/>
      <c r="B227" s="3"/>
      <c r="C227" s="3"/>
      <c r="D227" s="3"/>
      <c r="E227" s="3"/>
      <c r="F227" s="3"/>
      <c r="G227" s="3"/>
      <c r="H227" s="3"/>
      <c r="I227" s="3"/>
      <c r="J227" s="3"/>
      <c r="K227" s="3"/>
      <c r="L227" s="3"/>
      <c r="M227" s="3"/>
      <c r="N227" s="3"/>
      <c r="O227" s="3"/>
      <c r="P227" s="3"/>
      <c r="Q227" s="3"/>
      <c r="R227" s="3"/>
      <c r="S227" s="3"/>
      <c r="T227" s="3"/>
    </row>
    <row r="228" spans="1:20" x14ac:dyDescent="0.2">
      <c r="A228" s="3"/>
      <c r="B228" s="3"/>
      <c r="C228" s="3"/>
      <c r="D228" s="3"/>
      <c r="E228" s="3"/>
      <c r="F228" s="3"/>
      <c r="G228" s="3"/>
      <c r="H228" s="3"/>
      <c r="I228" s="3"/>
      <c r="J228" s="3"/>
      <c r="K228" s="3"/>
      <c r="L228" s="3"/>
      <c r="M228" s="3"/>
      <c r="N228" s="3"/>
      <c r="O228" s="3"/>
      <c r="P228" s="3"/>
      <c r="Q228" s="3"/>
      <c r="R228" s="3"/>
      <c r="S228" s="3"/>
      <c r="T228" s="3"/>
    </row>
    <row r="229" spans="1:20" x14ac:dyDescent="0.2">
      <c r="A229" s="3"/>
      <c r="B229" s="3"/>
      <c r="C229" s="3"/>
      <c r="D229" s="3"/>
      <c r="E229" s="3"/>
      <c r="F229" s="3"/>
      <c r="G229" s="3"/>
      <c r="H229" s="3"/>
      <c r="I229" s="3"/>
      <c r="J229" s="3"/>
      <c r="K229" s="3"/>
      <c r="L229" s="3"/>
      <c r="M229" s="3"/>
      <c r="N229" s="3"/>
      <c r="O229" s="3"/>
      <c r="P229" s="3"/>
      <c r="Q229" s="3"/>
      <c r="R229" s="3"/>
      <c r="S229" s="3"/>
      <c r="T229" s="3"/>
    </row>
    <row r="230" spans="1:20" x14ac:dyDescent="0.2">
      <c r="A230" s="3"/>
      <c r="B230" s="3"/>
      <c r="C230" s="3"/>
      <c r="D230" s="3"/>
      <c r="E230" s="3"/>
      <c r="F230" s="3"/>
      <c r="G230" s="3"/>
      <c r="H230" s="3"/>
      <c r="I230" s="3"/>
      <c r="J230" s="3"/>
      <c r="K230" s="3"/>
      <c r="L230" s="3"/>
      <c r="M230" s="3"/>
      <c r="N230" s="3"/>
      <c r="O230" s="3"/>
      <c r="P230" s="3"/>
      <c r="Q230" s="3"/>
      <c r="R230" s="3"/>
      <c r="S230" s="3"/>
      <c r="T230" s="3"/>
    </row>
    <row r="231" spans="1:20" x14ac:dyDescent="0.2">
      <c r="A231" s="3"/>
      <c r="B231" s="3"/>
      <c r="C231" s="3"/>
      <c r="D231" s="3"/>
      <c r="E231" s="3"/>
      <c r="F231" s="3"/>
      <c r="G231" s="3"/>
      <c r="H231" s="3"/>
      <c r="I231" s="3"/>
      <c r="J231" s="3"/>
      <c r="K231" s="3"/>
      <c r="L231" s="3"/>
      <c r="M231" s="3"/>
      <c r="N231" s="3"/>
      <c r="O231" s="3"/>
      <c r="P231" s="3"/>
      <c r="Q231" s="3"/>
      <c r="R231" s="3"/>
      <c r="S231" s="3"/>
      <c r="T231" s="3"/>
    </row>
    <row r="232" spans="1:20" x14ac:dyDescent="0.2">
      <c r="A232" s="3"/>
      <c r="B232" s="3"/>
      <c r="C232" s="3"/>
      <c r="D232" s="3"/>
      <c r="E232" s="3"/>
      <c r="F232" s="3"/>
      <c r="G232" s="3"/>
      <c r="H232" s="3"/>
      <c r="I232" s="3"/>
      <c r="J232" s="3"/>
      <c r="K232" s="3"/>
      <c r="L232" s="3"/>
      <c r="M232" s="3"/>
      <c r="N232" s="3"/>
      <c r="O232" s="3"/>
      <c r="P232" s="3"/>
      <c r="Q232" s="3"/>
      <c r="R232" s="3"/>
      <c r="S232" s="3"/>
      <c r="T232" s="3"/>
    </row>
    <row r="233" spans="1:20" x14ac:dyDescent="0.2">
      <c r="A233" s="3"/>
      <c r="B233" s="3"/>
      <c r="C233" s="3"/>
      <c r="D233" s="3"/>
      <c r="E233" s="3"/>
      <c r="F233" s="3"/>
      <c r="G233" s="3"/>
      <c r="H233" s="3"/>
      <c r="I233" s="3"/>
      <c r="J233" s="3"/>
      <c r="K233" s="3"/>
      <c r="L233" s="3"/>
      <c r="M233" s="3"/>
      <c r="N233" s="3"/>
      <c r="O233" s="3"/>
      <c r="P233" s="3"/>
      <c r="Q233" s="3"/>
      <c r="R233" s="3"/>
      <c r="S233" s="3"/>
      <c r="T233" s="3"/>
    </row>
    <row r="234" spans="1:20" x14ac:dyDescent="0.2">
      <c r="A234" s="3"/>
      <c r="B234" s="3"/>
      <c r="C234" s="3"/>
      <c r="D234" s="3"/>
      <c r="E234" s="3"/>
      <c r="F234" s="3"/>
      <c r="G234" s="3"/>
      <c r="H234" s="3"/>
      <c r="I234" s="3"/>
      <c r="J234" s="3"/>
      <c r="K234" s="3"/>
      <c r="L234" s="3"/>
      <c r="M234" s="3"/>
      <c r="N234" s="3"/>
      <c r="O234" s="3"/>
      <c r="P234" s="3"/>
      <c r="Q234" s="3"/>
      <c r="R234" s="3"/>
      <c r="S234" s="3"/>
      <c r="T234" s="3"/>
    </row>
    <row r="235" spans="1:20" x14ac:dyDescent="0.2">
      <c r="A235" s="3"/>
      <c r="B235" s="3"/>
      <c r="C235" s="3"/>
      <c r="D235" s="3"/>
      <c r="E235" s="3"/>
      <c r="F235" s="3"/>
      <c r="G235" s="3"/>
      <c r="H235" s="3"/>
      <c r="I235" s="3"/>
      <c r="J235" s="3"/>
      <c r="K235" s="3"/>
      <c r="L235" s="3"/>
      <c r="M235" s="3"/>
      <c r="N235" s="3"/>
      <c r="O235" s="3"/>
      <c r="P235" s="3"/>
      <c r="Q235" s="3"/>
      <c r="R235" s="3"/>
      <c r="S235" s="3"/>
      <c r="T235" s="3"/>
    </row>
    <row r="236" spans="1:20" x14ac:dyDescent="0.2">
      <c r="A236" s="3"/>
      <c r="B236" s="3"/>
      <c r="C236" s="3"/>
      <c r="D236" s="3"/>
      <c r="E236" s="3"/>
      <c r="F236" s="3"/>
      <c r="G236" s="3"/>
      <c r="H236" s="3"/>
      <c r="I236" s="3"/>
      <c r="J236" s="3"/>
      <c r="K236" s="3"/>
      <c r="L236" s="3"/>
      <c r="M236" s="3"/>
      <c r="N236" s="3"/>
      <c r="O236" s="3"/>
      <c r="P236" s="3"/>
      <c r="Q236" s="3"/>
      <c r="R236" s="3"/>
      <c r="S236" s="3"/>
      <c r="T236" s="3"/>
    </row>
    <row r="237" spans="1:20" x14ac:dyDescent="0.2">
      <c r="A237" s="3"/>
      <c r="B237" s="3"/>
      <c r="C237" s="3"/>
      <c r="D237" s="3"/>
      <c r="E237" s="3"/>
      <c r="F237" s="3"/>
      <c r="G237" s="3"/>
      <c r="H237" s="3"/>
      <c r="I237" s="3"/>
      <c r="J237" s="3"/>
      <c r="K237" s="3"/>
      <c r="L237" s="3"/>
      <c r="M237" s="3"/>
      <c r="N237" s="3"/>
      <c r="O237" s="3"/>
      <c r="P237" s="3"/>
      <c r="Q237" s="3"/>
      <c r="R237" s="3"/>
      <c r="S237" s="3"/>
      <c r="T237" s="3"/>
    </row>
    <row r="238" spans="1:20" x14ac:dyDescent="0.2">
      <c r="A238" s="3"/>
      <c r="B238" s="3"/>
      <c r="C238" s="3"/>
      <c r="D238" s="3"/>
      <c r="E238" s="3"/>
      <c r="F238" s="3"/>
      <c r="G238" s="3"/>
      <c r="H238" s="3"/>
      <c r="I238" s="3"/>
      <c r="J238" s="3"/>
      <c r="K238" s="3"/>
      <c r="L238" s="3"/>
      <c r="M238" s="3"/>
      <c r="N238" s="3"/>
      <c r="O238" s="3"/>
      <c r="P238" s="3"/>
      <c r="Q238" s="3"/>
      <c r="R238" s="3"/>
      <c r="S238" s="3"/>
      <c r="T238" s="3"/>
    </row>
    <row r="239" spans="1:20" x14ac:dyDescent="0.2">
      <c r="A239" s="3"/>
      <c r="B239" s="3"/>
      <c r="C239" s="3"/>
      <c r="D239" s="3"/>
      <c r="E239" s="3"/>
      <c r="F239" s="3"/>
      <c r="G239" s="3"/>
      <c r="H239" s="3"/>
      <c r="I239" s="3"/>
      <c r="J239" s="3"/>
      <c r="K239" s="3"/>
      <c r="L239" s="3"/>
      <c r="M239" s="3"/>
      <c r="N239" s="3"/>
      <c r="O239" s="3"/>
      <c r="P239" s="3"/>
      <c r="Q239" s="3"/>
      <c r="R239" s="3"/>
      <c r="S239" s="3"/>
      <c r="T239" s="3"/>
    </row>
    <row r="240" spans="1:20" x14ac:dyDescent="0.2">
      <c r="A240" s="3"/>
      <c r="B240" s="3"/>
      <c r="C240" s="3"/>
      <c r="D240" s="3"/>
      <c r="E240" s="3"/>
      <c r="F240" s="3"/>
      <c r="G240" s="3"/>
      <c r="H240" s="3"/>
      <c r="I240" s="3"/>
      <c r="J240" s="3"/>
      <c r="K240" s="3"/>
      <c r="L240" s="3"/>
      <c r="M240" s="3"/>
      <c r="N240" s="3"/>
      <c r="O240" s="3"/>
      <c r="P240" s="3"/>
      <c r="Q240" s="3"/>
      <c r="R240" s="3"/>
      <c r="S240" s="3"/>
      <c r="T240" s="3"/>
    </row>
    <row r="241" spans="1:20" x14ac:dyDescent="0.2">
      <c r="A241" s="3"/>
      <c r="B241" s="3"/>
      <c r="C241" s="3"/>
      <c r="D241" s="3"/>
      <c r="E241" s="3"/>
      <c r="F241" s="3"/>
      <c r="G241" s="3"/>
      <c r="H241" s="3"/>
      <c r="I241" s="3"/>
      <c r="J241" s="3"/>
      <c r="K241" s="3"/>
      <c r="L241" s="3"/>
      <c r="M241" s="3"/>
      <c r="N241" s="3"/>
      <c r="O241" s="3"/>
      <c r="P241" s="3"/>
      <c r="Q241" s="3"/>
      <c r="R241" s="3"/>
      <c r="S241" s="3"/>
      <c r="T241" s="3"/>
    </row>
    <row r="242" spans="1:20" x14ac:dyDescent="0.2">
      <c r="A242" s="3"/>
      <c r="B242" s="3"/>
      <c r="C242" s="3"/>
      <c r="D242" s="3"/>
      <c r="E242" s="3"/>
      <c r="F242" s="3"/>
      <c r="G242" s="3"/>
      <c r="H242" s="3"/>
      <c r="I242" s="3"/>
      <c r="J242" s="3"/>
      <c r="K242" s="3"/>
      <c r="L242" s="3"/>
      <c r="M242" s="3"/>
      <c r="N242" s="3"/>
      <c r="O242" s="3"/>
      <c r="P242" s="3"/>
      <c r="Q242" s="3"/>
      <c r="R242" s="3"/>
      <c r="S242" s="3"/>
      <c r="T242" s="3"/>
    </row>
    <row r="243" spans="1:20" x14ac:dyDescent="0.2">
      <c r="A243" s="3"/>
      <c r="B243" s="3"/>
      <c r="C243" s="3"/>
      <c r="D243" s="3"/>
      <c r="E243" s="3"/>
      <c r="F243" s="3"/>
      <c r="G243" s="3"/>
      <c r="H243" s="3"/>
      <c r="I243" s="3"/>
      <c r="J243" s="3"/>
      <c r="K243" s="3"/>
      <c r="L243" s="3"/>
      <c r="M243" s="3"/>
      <c r="N243" s="3"/>
      <c r="O243" s="3"/>
      <c r="P243" s="3"/>
      <c r="Q243" s="3"/>
      <c r="R243" s="3"/>
      <c r="S243" s="3"/>
      <c r="T243" s="3"/>
    </row>
    <row r="244" spans="1:20" x14ac:dyDescent="0.2">
      <c r="A244" s="3"/>
      <c r="B244" s="3"/>
      <c r="C244" s="3"/>
      <c r="D244" s="3"/>
      <c r="E244" s="3"/>
      <c r="F244" s="3"/>
      <c r="G244" s="3"/>
      <c r="H244" s="3"/>
      <c r="I244" s="3"/>
      <c r="J244" s="3"/>
      <c r="K244" s="3"/>
      <c r="L244" s="3"/>
      <c r="M244" s="3"/>
      <c r="N244" s="3"/>
      <c r="O244" s="3"/>
      <c r="P244" s="3"/>
      <c r="Q244" s="3"/>
      <c r="R244" s="3"/>
      <c r="S244" s="3"/>
      <c r="T244" s="3"/>
    </row>
    <row r="245" spans="1:20" x14ac:dyDescent="0.2">
      <c r="A245" s="3"/>
      <c r="B245" s="3"/>
      <c r="C245" s="3"/>
      <c r="D245" s="3"/>
      <c r="E245" s="3"/>
      <c r="F245" s="3"/>
      <c r="G245" s="3"/>
      <c r="H245" s="3"/>
      <c r="I245" s="3"/>
      <c r="J245" s="3"/>
      <c r="K245" s="3"/>
      <c r="L245" s="3"/>
      <c r="M245" s="3"/>
      <c r="N245" s="3"/>
      <c r="O245" s="3"/>
      <c r="P245" s="3"/>
      <c r="Q245" s="3"/>
      <c r="R245" s="3"/>
      <c r="S245" s="3"/>
      <c r="T245" s="3"/>
    </row>
    <row r="246" spans="1:20" x14ac:dyDescent="0.2">
      <c r="A246" s="3"/>
      <c r="B246" s="3"/>
      <c r="C246" s="3"/>
      <c r="D246" s="3"/>
      <c r="E246" s="3"/>
      <c r="F246" s="3"/>
      <c r="G246" s="3"/>
      <c r="H246" s="3"/>
      <c r="I246" s="3"/>
      <c r="J246" s="3"/>
      <c r="K246" s="3"/>
      <c r="L246" s="3"/>
      <c r="M246" s="3"/>
      <c r="N246" s="3"/>
      <c r="O246" s="3"/>
      <c r="P246" s="3"/>
      <c r="Q246" s="3"/>
      <c r="R246" s="3"/>
      <c r="S246" s="3"/>
      <c r="T246" s="3"/>
    </row>
    <row r="247" spans="1:20" x14ac:dyDescent="0.2">
      <c r="A247" s="3"/>
      <c r="B247" s="3"/>
      <c r="C247" s="3"/>
      <c r="D247" s="3"/>
      <c r="E247" s="3"/>
      <c r="F247" s="3"/>
      <c r="G247" s="3"/>
      <c r="H247" s="3"/>
      <c r="I247" s="3"/>
      <c r="J247" s="3"/>
      <c r="K247" s="3"/>
      <c r="L247" s="3"/>
      <c r="M247" s="3"/>
      <c r="N247" s="3"/>
      <c r="O247" s="3"/>
      <c r="P247" s="3"/>
      <c r="Q247" s="3"/>
      <c r="R247" s="3"/>
      <c r="S247" s="3"/>
      <c r="T247" s="3"/>
    </row>
    <row r="248" spans="1:20" x14ac:dyDescent="0.2">
      <c r="A248" s="3"/>
      <c r="B248" s="3"/>
      <c r="C248" s="3"/>
      <c r="D248" s="3"/>
      <c r="E248" s="3"/>
      <c r="F248" s="3"/>
      <c r="G248" s="3"/>
      <c r="H248" s="3"/>
      <c r="I248" s="3"/>
      <c r="J248" s="3"/>
      <c r="K248" s="3"/>
      <c r="L248" s="3"/>
      <c r="M248" s="3"/>
      <c r="N248" s="3"/>
      <c r="O248" s="3"/>
      <c r="P248" s="3"/>
      <c r="Q248" s="3"/>
      <c r="R248" s="3"/>
      <c r="S248" s="3"/>
      <c r="T248" s="3"/>
    </row>
    <row r="249" spans="1:20" x14ac:dyDescent="0.2">
      <c r="A249" s="3"/>
      <c r="B249" s="3"/>
      <c r="C249" s="3"/>
      <c r="D249" s="3"/>
      <c r="E249" s="3"/>
      <c r="F249" s="3"/>
      <c r="G249" s="3"/>
      <c r="H249" s="3"/>
      <c r="I249" s="3"/>
      <c r="J249" s="3"/>
      <c r="K249" s="3"/>
      <c r="L249" s="3"/>
      <c r="M249" s="3"/>
      <c r="N249" s="3"/>
      <c r="O249" s="3"/>
      <c r="P249" s="3"/>
      <c r="Q249" s="3"/>
      <c r="R249" s="3"/>
      <c r="S249" s="3"/>
      <c r="T249" s="3"/>
    </row>
    <row r="250" spans="1:20" x14ac:dyDescent="0.2">
      <c r="A250" s="3"/>
      <c r="B250" s="3"/>
      <c r="C250" s="3"/>
      <c r="D250" s="3"/>
      <c r="E250" s="3"/>
      <c r="F250" s="3"/>
      <c r="G250" s="3"/>
      <c r="H250" s="3"/>
      <c r="I250" s="3"/>
      <c r="J250" s="3"/>
      <c r="K250" s="3"/>
      <c r="L250" s="3"/>
      <c r="M250" s="3"/>
      <c r="N250" s="3"/>
      <c r="O250" s="3"/>
      <c r="P250" s="3"/>
      <c r="Q250" s="3"/>
      <c r="R250" s="3"/>
      <c r="S250" s="3"/>
      <c r="T250" s="3"/>
    </row>
    <row r="251" spans="1:20" x14ac:dyDescent="0.2">
      <c r="A251" s="3"/>
      <c r="B251" s="3"/>
      <c r="C251" s="3"/>
      <c r="D251" s="3"/>
      <c r="E251" s="3"/>
      <c r="F251" s="3"/>
      <c r="G251" s="3"/>
      <c r="H251" s="3"/>
      <c r="I251" s="3"/>
      <c r="J251" s="3"/>
      <c r="K251" s="3"/>
      <c r="L251" s="3"/>
      <c r="M251" s="3"/>
      <c r="N251" s="3"/>
      <c r="O251" s="3"/>
      <c r="P251" s="3"/>
      <c r="Q251" s="3"/>
      <c r="R251" s="3"/>
      <c r="S251" s="3"/>
      <c r="T251" s="3"/>
    </row>
    <row r="252" spans="1:20" x14ac:dyDescent="0.2">
      <c r="A252" s="3"/>
      <c r="B252" s="3"/>
      <c r="C252" s="3"/>
      <c r="D252" s="3"/>
      <c r="E252" s="3"/>
      <c r="F252" s="3"/>
      <c r="G252" s="3"/>
      <c r="H252" s="3"/>
      <c r="I252" s="3"/>
      <c r="J252" s="3"/>
      <c r="K252" s="3"/>
      <c r="L252" s="3"/>
      <c r="M252" s="3"/>
      <c r="N252" s="3"/>
      <c r="O252" s="3"/>
      <c r="P252" s="3"/>
      <c r="Q252" s="3"/>
      <c r="R252" s="3"/>
      <c r="S252" s="3"/>
      <c r="T252" s="3"/>
    </row>
    <row r="253" spans="1:20" x14ac:dyDescent="0.2">
      <c r="A253" s="3"/>
      <c r="B253" s="3"/>
      <c r="C253" s="3"/>
      <c r="D253" s="3"/>
      <c r="E253" s="3"/>
      <c r="F253" s="3"/>
      <c r="G253" s="3"/>
      <c r="H253" s="3"/>
      <c r="I253" s="3"/>
      <c r="J253" s="3"/>
      <c r="K253" s="3"/>
      <c r="L253" s="3"/>
      <c r="M253" s="3"/>
      <c r="N253" s="3"/>
      <c r="O253" s="3"/>
      <c r="P253" s="3"/>
      <c r="Q253" s="3"/>
      <c r="R253" s="3"/>
      <c r="S253" s="3"/>
      <c r="T253" s="3"/>
    </row>
    <row r="254" spans="1:20" x14ac:dyDescent="0.2">
      <c r="A254" s="3"/>
      <c r="B254" s="3"/>
      <c r="C254" s="3"/>
      <c r="D254" s="3"/>
      <c r="E254" s="3"/>
      <c r="F254" s="3"/>
      <c r="G254" s="3"/>
      <c r="H254" s="3"/>
      <c r="I254" s="3"/>
      <c r="J254" s="3"/>
      <c r="K254" s="3"/>
      <c r="L254" s="3"/>
      <c r="M254" s="3"/>
      <c r="N254" s="3"/>
      <c r="O254" s="3"/>
      <c r="P254" s="3"/>
      <c r="Q254" s="3"/>
      <c r="R254" s="3"/>
      <c r="S254" s="3"/>
      <c r="T254" s="3"/>
    </row>
    <row r="255" spans="1:20" x14ac:dyDescent="0.2">
      <c r="A255" s="3"/>
      <c r="B255" s="3"/>
      <c r="C255" s="3"/>
      <c r="D255" s="3"/>
      <c r="E255" s="3"/>
      <c r="F255" s="3"/>
      <c r="G255" s="3"/>
      <c r="H255" s="3"/>
      <c r="I255" s="3"/>
      <c r="J255" s="3"/>
      <c r="K255" s="3"/>
      <c r="L255" s="3"/>
      <c r="M255" s="3"/>
      <c r="N255" s="3"/>
      <c r="O255" s="3"/>
      <c r="P255" s="3"/>
      <c r="Q255" s="3"/>
      <c r="R255" s="3"/>
      <c r="S255" s="3"/>
      <c r="T255" s="3"/>
    </row>
    <row r="256" spans="1:20" x14ac:dyDescent="0.2">
      <c r="A256" s="3"/>
      <c r="B256" s="3"/>
      <c r="C256" s="3"/>
      <c r="D256" s="3"/>
      <c r="E256" s="3"/>
      <c r="F256" s="3"/>
      <c r="G256" s="3"/>
      <c r="H256" s="3"/>
      <c r="I256" s="3"/>
      <c r="J256" s="3"/>
      <c r="K256" s="3"/>
      <c r="L256" s="3"/>
      <c r="M256" s="3"/>
      <c r="N256" s="3"/>
      <c r="O256" s="3"/>
      <c r="P256" s="3"/>
      <c r="Q256" s="3"/>
      <c r="R256" s="3"/>
      <c r="S256" s="3"/>
      <c r="T256" s="3"/>
    </row>
    <row r="257" spans="1:20" x14ac:dyDescent="0.2">
      <c r="A257" s="3"/>
      <c r="B257" s="3"/>
      <c r="C257" s="3"/>
      <c r="D257" s="3"/>
      <c r="E257" s="3"/>
      <c r="F257" s="3"/>
      <c r="G257" s="3"/>
      <c r="H257" s="3"/>
      <c r="I257" s="3"/>
      <c r="J257" s="3"/>
      <c r="K257" s="3"/>
      <c r="L257" s="3"/>
      <c r="M257" s="3"/>
      <c r="N257" s="3"/>
      <c r="O257" s="3"/>
      <c r="P257" s="3"/>
      <c r="Q257" s="3"/>
      <c r="R257" s="3"/>
      <c r="S257" s="3"/>
      <c r="T257" s="3"/>
    </row>
    <row r="258" spans="1:20" x14ac:dyDescent="0.2">
      <c r="A258" s="3"/>
      <c r="B258" s="3"/>
      <c r="C258" s="3"/>
      <c r="D258" s="3"/>
      <c r="E258" s="3"/>
      <c r="F258" s="3"/>
      <c r="G258" s="3"/>
      <c r="H258" s="3"/>
      <c r="I258" s="3"/>
      <c r="J258" s="3"/>
      <c r="K258" s="3"/>
      <c r="L258" s="3"/>
      <c r="M258" s="3"/>
      <c r="N258" s="3"/>
      <c r="O258" s="3"/>
      <c r="P258" s="3"/>
      <c r="Q258" s="3"/>
      <c r="R258" s="3"/>
      <c r="S258" s="3"/>
      <c r="T258" s="3"/>
    </row>
    <row r="259" spans="1:20" x14ac:dyDescent="0.2">
      <c r="A259" s="3"/>
      <c r="B259" s="3"/>
      <c r="C259" s="3"/>
      <c r="D259" s="3"/>
      <c r="E259" s="3"/>
      <c r="F259" s="3"/>
      <c r="G259" s="3"/>
      <c r="H259" s="3"/>
      <c r="I259" s="3"/>
      <c r="J259" s="3"/>
      <c r="K259" s="3"/>
      <c r="L259" s="3"/>
      <c r="M259" s="3"/>
      <c r="N259" s="3"/>
      <c r="O259" s="3"/>
      <c r="P259" s="3"/>
      <c r="Q259" s="3"/>
      <c r="R259" s="3"/>
      <c r="S259" s="3"/>
      <c r="T259" s="3"/>
    </row>
    <row r="260" spans="1:20" x14ac:dyDescent="0.2">
      <c r="A260" s="3"/>
      <c r="B260" s="3"/>
      <c r="C260" s="3"/>
      <c r="D260" s="3"/>
      <c r="E260" s="3"/>
      <c r="F260" s="3"/>
      <c r="G260" s="3"/>
      <c r="H260" s="3"/>
      <c r="I260" s="3"/>
      <c r="J260" s="3"/>
      <c r="K260" s="3"/>
      <c r="L260" s="3"/>
      <c r="M260" s="3"/>
      <c r="N260" s="3"/>
      <c r="O260" s="3"/>
      <c r="P260" s="3"/>
      <c r="Q260" s="3"/>
      <c r="R260" s="3"/>
      <c r="S260" s="3"/>
      <c r="T260" s="3"/>
    </row>
    <row r="261" spans="1:20" x14ac:dyDescent="0.2">
      <c r="A261" s="3"/>
      <c r="B261" s="3"/>
      <c r="C261" s="3"/>
      <c r="D261" s="3"/>
      <c r="E261" s="3"/>
      <c r="F261" s="3"/>
      <c r="G261" s="3"/>
      <c r="H261" s="3"/>
      <c r="I261" s="3"/>
      <c r="J261" s="3"/>
      <c r="K261" s="3"/>
      <c r="L261" s="3"/>
      <c r="M261" s="3"/>
      <c r="N261" s="3"/>
      <c r="O261" s="3"/>
      <c r="P261" s="3"/>
      <c r="Q261" s="3"/>
      <c r="R261" s="3"/>
      <c r="S261" s="3"/>
      <c r="T261" s="3"/>
    </row>
    <row r="262" spans="1:20" x14ac:dyDescent="0.2">
      <c r="A262" s="3"/>
      <c r="B262" s="3"/>
      <c r="C262" s="3"/>
      <c r="D262" s="3"/>
      <c r="E262" s="3"/>
      <c r="F262" s="3"/>
      <c r="G262" s="3"/>
      <c r="H262" s="3"/>
      <c r="I262" s="3"/>
      <c r="J262" s="3"/>
      <c r="K262" s="3"/>
      <c r="L262" s="3"/>
      <c r="M262" s="3"/>
      <c r="N262" s="3"/>
      <c r="O262" s="3"/>
      <c r="P262" s="3"/>
      <c r="Q262" s="3"/>
      <c r="R262" s="3"/>
      <c r="S262" s="3"/>
      <c r="T262" s="3"/>
    </row>
    <row r="263" spans="1:20" x14ac:dyDescent="0.2">
      <c r="A263" s="3"/>
      <c r="B263" s="3"/>
      <c r="C263" s="3"/>
      <c r="D263" s="3"/>
      <c r="E263" s="3"/>
      <c r="F263" s="3"/>
      <c r="G263" s="3"/>
      <c r="H263" s="3"/>
      <c r="I263" s="3"/>
      <c r="J263" s="3"/>
      <c r="K263" s="3"/>
      <c r="L263" s="3"/>
      <c r="M263" s="3"/>
      <c r="N263" s="3"/>
      <c r="O263" s="3"/>
      <c r="P263" s="3"/>
      <c r="Q263" s="3"/>
      <c r="R263" s="3"/>
      <c r="S263" s="3"/>
      <c r="T263" s="3"/>
    </row>
    <row r="264" spans="1:20" x14ac:dyDescent="0.2">
      <c r="A264" s="3"/>
      <c r="B264" s="3"/>
      <c r="C264" s="3"/>
      <c r="D264" s="3"/>
      <c r="E264" s="3"/>
      <c r="F264" s="3"/>
      <c r="G264" s="3"/>
      <c r="H264" s="3"/>
      <c r="I264" s="3"/>
      <c r="J264" s="3"/>
      <c r="K264" s="3"/>
      <c r="L264" s="3"/>
      <c r="M264" s="3"/>
      <c r="N264" s="3"/>
      <c r="O264" s="3"/>
      <c r="P264" s="3"/>
      <c r="Q264" s="3"/>
      <c r="R264" s="3"/>
      <c r="S264" s="3"/>
      <c r="T264" s="3"/>
    </row>
    <row r="265" spans="1:20" x14ac:dyDescent="0.2">
      <c r="A265" s="3"/>
      <c r="B265" s="3"/>
      <c r="C265" s="3"/>
      <c r="D265" s="3"/>
      <c r="E265" s="3"/>
      <c r="F265" s="3"/>
      <c r="G265" s="3"/>
      <c r="H265" s="3"/>
      <c r="I265" s="3"/>
      <c r="J265" s="3"/>
      <c r="K265" s="3"/>
      <c r="L265" s="3"/>
      <c r="M265" s="3"/>
      <c r="N265" s="3"/>
      <c r="O265" s="3"/>
      <c r="P265" s="3"/>
      <c r="Q265" s="3"/>
      <c r="R265" s="3"/>
      <c r="S265" s="3"/>
      <c r="T265" s="3"/>
    </row>
    <row r="266" spans="1:20" x14ac:dyDescent="0.2">
      <c r="A266" s="3"/>
      <c r="B266" s="3"/>
      <c r="C266" s="3"/>
      <c r="D266" s="3"/>
      <c r="E266" s="3"/>
      <c r="F266" s="3"/>
      <c r="G266" s="3"/>
      <c r="H266" s="3"/>
      <c r="I266" s="3"/>
      <c r="J266" s="3"/>
      <c r="K266" s="3"/>
      <c r="L266" s="3"/>
      <c r="M266" s="3"/>
      <c r="N266" s="3"/>
      <c r="O266" s="3"/>
      <c r="P266" s="3"/>
      <c r="Q266" s="3"/>
      <c r="R266" s="3"/>
      <c r="S266" s="3"/>
      <c r="T266" s="3"/>
    </row>
    <row r="267" spans="1:20" x14ac:dyDescent="0.2">
      <c r="A267" s="3"/>
      <c r="B267" s="3"/>
      <c r="C267" s="3"/>
      <c r="D267" s="3"/>
      <c r="E267" s="3"/>
      <c r="F267" s="3"/>
      <c r="G267" s="3"/>
      <c r="H267" s="3"/>
      <c r="I267" s="3"/>
      <c r="J267" s="3"/>
      <c r="K267" s="3"/>
      <c r="L267" s="3"/>
      <c r="M267" s="3"/>
      <c r="N267" s="3"/>
      <c r="O267" s="3"/>
      <c r="P267" s="3"/>
      <c r="Q267" s="3"/>
      <c r="R267" s="3"/>
      <c r="S267" s="3"/>
      <c r="T267" s="3"/>
    </row>
    <row r="268" spans="1:20" x14ac:dyDescent="0.2">
      <c r="A268" s="3"/>
      <c r="B268" s="3"/>
      <c r="C268" s="3"/>
      <c r="D268" s="3"/>
      <c r="E268" s="3"/>
      <c r="F268" s="3"/>
      <c r="G268" s="3"/>
      <c r="H268" s="3"/>
      <c r="I268" s="3"/>
      <c r="J268" s="3"/>
      <c r="K268" s="3"/>
      <c r="L268" s="3"/>
      <c r="M268" s="3"/>
      <c r="N268" s="3"/>
      <c r="O268" s="3"/>
      <c r="P268" s="3"/>
      <c r="Q268" s="3"/>
      <c r="R268" s="3"/>
      <c r="S268" s="3"/>
      <c r="T268" s="3"/>
    </row>
    <row r="269" spans="1:20" x14ac:dyDescent="0.2">
      <c r="A269" s="3"/>
      <c r="B269" s="3"/>
      <c r="C269" s="3"/>
      <c r="D269" s="3"/>
      <c r="E269" s="3"/>
      <c r="F269" s="3"/>
      <c r="G269" s="3"/>
      <c r="H269" s="3"/>
      <c r="I269" s="3"/>
      <c r="J269" s="3"/>
      <c r="K269" s="3"/>
      <c r="L269" s="3"/>
      <c r="M269" s="3"/>
      <c r="N269" s="3"/>
      <c r="O269" s="3"/>
      <c r="P269" s="3"/>
      <c r="Q269" s="3"/>
      <c r="R269" s="3"/>
      <c r="S269" s="3"/>
      <c r="T269" s="3"/>
    </row>
    <row r="270" spans="1:20" x14ac:dyDescent="0.2">
      <c r="A270" s="3"/>
      <c r="B270" s="3"/>
      <c r="C270" s="3"/>
      <c r="D270" s="3"/>
      <c r="E270" s="3"/>
      <c r="F270" s="3"/>
      <c r="G270" s="3"/>
      <c r="H270" s="3"/>
      <c r="I270" s="3"/>
      <c r="J270" s="3"/>
      <c r="K270" s="3"/>
      <c r="L270" s="3"/>
      <c r="M270" s="3"/>
      <c r="N270" s="3"/>
      <c r="O270" s="3"/>
      <c r="P270" s="3"/>
      <c r="Q270" s="3"/>
      <c r="R270" s="3"/>
      <c r="S270" s="3"/>
      <c r="T270" s="3"/>
    </row>
    <row r="271" spans="1:20" x14ac:dyDescent="0.2">
      <c r="A271" s="3"/>
      <c r="B271" s="3"/>
      <c r="C271" s="3"/>
      <c r="D271" s="3"/>
      <c r="E271" s="3"/>
      <c r="F271" s="3"/>
      <c r="G271" s="3"/>
      <c r="H271" s="3"/>
      <c r="I271" s="3"/>
      <c r="J271" s="3"/>
      <c r="K271" s="3"/>
      <c r="L271" s="3"/>
      <c r="M271" s="3"/>
      <c r="N271" s="3"/>
      <c r="O271" s="3"/>
      <c r="P271" s="3"/>
      <c r="Q271" s="3"/>
      <c r="R271" s="3"/>
      <c r="S271" s="3"/>
      <c r="T271" s="3"/>
    </row>
    <row r="272" spans="1:20" x14ac:dyDescent="0.2">
      <c r="A272" s="3"/>
      <c r="B272" s="3"/>
      <c r="C272" s="3"/>
      <c r="D272" s="3"/>
      <c r="E272" s="3"/>
      <c r="F272" s="3"/>
      <c r="G272" s="3"/>
      <c r="H272" s="3"/>
      <c r="I272" s="3"/>
      <c r="J272" s="3"/>
      <c r="K272" s="3"/>
      <c r="L272" s="3"/>
      <c r="M272" s="3"/>
      <c r="N272" s="3"/>
      <c r="O272" s="3"/>
      <c r="P272" s="3"/>
      <c r="Q272" s="3"/>
      <c r="R272" s="3"/>
      <c r="S272" s="3"/>
      <c r="T272" s="3"/>
    </row>
    <row r="273" spans="1:20" x14ac:dyDescent="0.2">
      <c r="A273" s="3"/>
      <c r="B273" s="3"/>
      <c r="C273" s="3"/>
      <c r="D273" s="3"/>
      <c r="E273" s="3"/>
      <c r="F273" s="3"/>
      <c r="G273" s="3"/>
      <c r="H273" s="3"/>
      <c r="I273" s="3"/>
      <c r="J273" s="3"/>
      <c r="K273" s="3"/>
      <c r="L273" s="3"/>
      <c r="M273" s="3"/>
      <c r="N273" s="3"/>
      <c r="O273" s="3"/>
      <c r="P273" s="3"/>
      <c r="Q273" s="3"/>
      <c r="R273" s="3"/>
      <c r="S273" s="3"/>
      <c r="T273" s="3"/>
    </row>
    <row r="274" spans="1:20" x14ac:dyDescent="0.2">
      <c r="A274" s="3"/>
      <c r="B274" s="3"/>
      <c r="C274" s="3"/>
      <c r="D274" s="3"/>
      <c r="E274" s="3"/>
      <c r="F274" s="3"/>
      <c r="G274" s="3"/>
      <c r="H274" s="3"/>
      <c r="I274" s="3"/>
      <c r="J274" s="3"/>
      <c r="K274" s="3"/>
      <c r="L274" s="3"/>
      <c r="M274" s="3"/>
      <c r="N274" s="3"/>
      <c r="O274" s="3"/>
      <c r="P274" s="3"/>
      <c r="Q274" s="3"/>
      <c r="R274" s="3"/>
      <c r="S274" s="3"/>
      <c r="T274" s="3"/>
    </row>
    <row r="275" spans="1:20" x14ac:dyDescent="0.2">
      <c r="A275" s="3"/>
      <c r="B275" s="3"/>
      <c r="C275" s="3"/>
      <c r="D275" s="3"/>
      <c r="E275" s="3"/>
      <c r="F275" s="3"/>
      <c r="G275" s="3"/>
      <c r="H275" s="3"/>
      <c r="I275" s="3"/>
      <c r="J275" s="3"/>
      <c r="K275" s="3"/>
      <c r="L275" s="3"/>
      <c r="M275" s="3"/>
      <c r="N275" s="3"/>
      <c r="O275" s="3"/>
      <c r="P275" s="3"/>
      <c r="Q275" s="3"/>
      <c r="R275" s="3"/>
      <c r="S275" s="3"/>
      <c r="T275" s="3"/>
    </row>
    <row r="276" spans="1:20" x14ac:dyDescent="0.2">
      <c r="A276" s="3"/>
      <c r="B276" s="3"/>
      <c r="C276" s="3"/>
      <c r="D276" s="3"/>
      <c r="E276" s="3"/>
      <c r="F276" s="3"/>
      <c r="G276" s="3"/>
      <c r="H276" s="3"/>
      <c r="I276" s="3"/>
      <c r="J276" s="3"/>
      <c r="K276" s="3"/>
      <c r="L276" s="3"/>
      <c r="M276" s="3"/>
      <c r="N276" s="3"/>
      <c r="O276" s="3"/>
      <c r="P276" s="3"/>
      <c r="Q276" s="3"/>
      <c r="R276" s="3"/>
      <c r="S276" s="3"/>
      <c r="T276" s="3"/>
    </row>
    <row r="277" spans="1:20" x14ac:dyDescent="0.2">
      <c r="A277" s="3"/>
      <c r="B277" s="3"/>
      <c r="C277" s="3"/>
      <c r="D277" s="3"/>
      <c r="E277" s="3"/>
      <c r="F277" s="3"/>
      <c r="G277" s="3"/>
      <c r="H277" s="3"/>
      <c r="I277" s="3"/>
      <c r="J277" s="3"/>
      <c r="K277" s="3"/>
      <c r="L277" s="3"/>
      <c r="M277" s="3"/>
      <c r="N277" s="3"/>
      <c r="O277" s="3"/>
      <c r="P277" s="3"/>
      <c r="Q277" s="3"/>
      <c r="R277" s="3"/>
      <c r="S277" s="3"/>
      <c r="T277" s="3"/>
    </row>
    <row r="278" spans="1:20" x14ac:dyDescent="0.2">
      <c r="A278" s="3"/>
      <c r="B278" s="3"/>
      <c r="C278" s="3"/>
      <c r="D278" s="3"/>
      <c r="E278" s="3"/>
      <c r="F278" s="3"/>
      <c r="G278" s="3"/>
      <c r="H278" s="3"/>
      <c r="I278" s="3"/>
      <c r="J278" s="3"/>
      <c r="K278" s="3"/>
      <c r="L278" s="3"/>
      <c r="M278" s="3"/>
      <c r="N278" s="3"/>
      <c r="O278" s="3"/>
      <c r="P278" s="3"/>
      <c r="Q278" s="3"/>
      <c r="R278" s="3"/>
      <c r="S278" s="3"/>
      <c r="T278" s="3"/>
    </row>
    <row r="279" spans="1:20" x14ac:dyDescent="0.2">
      <c r="A279" s="3"/>
      <c r="B279" s="3"/>
      <c r="C279" s="3"/>
      <c r="D279" s="3"/>
      <c r="E279" s="3"/>
      <c r="F279" s="3"/>
      <c r="G279" s="3"/>
      <c r="H279" s="3"/>
      <c r="I279" s="3"/>
      <c r="J279" s="3"/>
      <c r="K279" s="3"/>
      <c r="L279" s="3"/>
      <c r="M279" s="3"/>
      <c r="N279" s="3"/>
      <c r="O279" s="3"/>
      <c r="P279" s="3"/>
      <c r="Q279" s="3"/>
      <c r="R279" s="3"/>
      <c r="S279" s="3"/>
      <c r="T279" s="3"/>
    </row>
    <row r="280" spans="1:20" x14ac:dyDescent="0.2">
      <c r="A280" s="3"/>
      <c r="B280" s="3"/>
      <c r="C280" s="3"/>
      <c r="D280" s="3"/>
      <c r="E280" s="3"/>
      <c r="F280" s="3"/>
      <c r="G280" s="3"/>
      <c r="H280" s="3"/>
      <c r="I280" s="3"/>
      <c r="J280" s="3"/>
      <c r="K280" s="3"/>
      <c r="L280" s="3"/>
      <c r="M280" s="3"/>
      <c r="N280" s="3"/>
      <c r="O280" s="3"/>
      <c r="P280" s="3"/>
      <c r="Q280" s="3"/>
      <c r="R280" s="3"/>
      <c r="S280" s="3"/>
      <c r="T280" s="3"/>
    </row>
    <row r="281" spans="1:20" x14ac:dyDescent="0.2">
      <c r="A281" s="3"/>
      <c r="B281" s="3"/>
      <c r="C281" s="3"/>
      <c r="D281" s="3"/>
      <c r="E281" s="3"/>
      <c r="F281" s="3"/>
      <c r="G281" s="3"/>
      <c r="H281" s="3"/>
      <c r="I281" s="3"/>
      <c r="J281" s="3"/>
      <c r="K281" s="3"/>
      <c r="L281" s="3"/>
      <c r="M281" s="3"/>
      <c r="N281" s="3"/>
      <c r="O281" s="3"/>
      <c r="P281" s="3"/>
      <c r="Q281" s="3"/>
      <c r="R281" s="3"/>
      <c r="S281" s="3"/>
      <c r="T281" s="3"/>
    </row>
    <row r="282" spans="1:20" x14ac:dyDescent="0.2">
      <c r="A282" s="3"/>
      <c r="B282" s="3"/>
      <c r="C282" s="3"/>
      <c r="D282" s="3"/>
      <c r="E282" s="3"/>
      <c r="F282" s="3"/>
      <c r="G282" s="3"/>
      <c r="H282" s="3"/>
      <c r="I282" s="3"/>
      <c r="J282" s="3"/>
      <c r="K282" s="3"/>
      <c r="L282" s="3"/>
      <c r="M282" s="3"/>
      <c r="N282" s="3"/>
      <c r="O282" s="3"/>
      <c r="P282" s="3"/>
      <c r="Q282" s="3"/>
      <c r="R282" s="3"/>
      <c r="S282" s="3"/>
      <c r="T282" s="3"/>
    </row>
  </sheetData>
  <mergeCells count="36">
    <mergeCell ref="C54:D54"/>
    <mergeCell ref="A64:K64"/>
    <mergeCell ref="A46:B46"/>
    <mergeCell ref="A47:B47"/>
    <mergeCell ref="J36:L37"/>
    <mergeCell ref="A49:B49"/>
    <mergeCell ref="A24:B24"/>
    <mergeCell ref="A48:B48"/>
    <mergeCell ref="A31:B31"/>
    <mergeCell ref="A41:B41"/>
    <mergeCell ref="A42:B42"/>
    <mergeCell ref="A43:B43"/>
    <mergeCell ref="A44:B44"/>
    <mergeCell ref="A45:B45"/>
    <mergeCell ref="A38:B38"/>
    <mergeCell ref="A39:B39"/>
    <mergeCell ref="A40:B40"/>
    <mergeCell ref="A26:B26"/>
    <mergeCell ref="A28:B28"/>
    <mergeCell ref="A29:B29"/>
    <mergeCell ref="M36:P37"/>
    <mergeCell ref="Q36:U37"/>
    <mergeCell ref="Q3:T4"/>
    <mergeCell ref="A10:B10"/>
    <mergeCell ref="A9:B9"/>
    <mergeCell ref="A7:B7"/>
    <mergeCell ref="A5:B5"/>
    <mergeCell ref="H23:L23"/>
    <mergeCell ref="M23:P23"/>
    <mergeCell ref="Q23:U23"/>
    <mergeCell ref="E15:F15"/>
    <mergeCell ref="A30:B30"/>
    <mergeCell ref="A27:B27"/>
    <mergeCell ref="A6:B6"/>
    <mergeCell ref="A8:B8"/>
    <mergeCell ref="A25:B25"/>
  </mergeCells>
  <printOptions horizontalCentered="1"/>
  <pageMargins left="0.75" right="0.59483333333333333" top="1" bottom="1" header="0.5" footer="0.5"/>
  <pageSetup scale="86" firstPageNumber="6" orientation="portrait" useFirstPageNumber="1" horizontalDpi="4294967293" verticalDpi="4294967293" r:id="rId1"/>
  <headerFooter alignWithMargins="0">
    <oddHeader>&amp;L&amp;11Revised
Mar 14, 2018&amp;C
&amp;R&amp;11Form U-10, Cost Estimate
Page &amp;P of 12</oddHeader>
    <oddFooter xml:space="preserve">&amp;L&amp;D&amp;R&amp;F
</oddFooter>
  </headerFooter>
  <rowBreaks count="1" manualBreakCount="1">
    <brk id="3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92D050"/>
  </sheetPr>
  <dimension ref="A1:Z69"/>
  <sheetViews>
    <sheetView view="pageLayout" zoomScaleNormal="100" workbookViewId="0">
      <selection activeCell="K6" sqref="K6"/>
    </sheetView>
  </sheetViews>
  <sheetFormatPr defaultRowHeight="12.75" x14ac:dyDescent="0.2"/>
  <cols>
    <col min="1" max="1" width="6.42578125" customWidth="1"/>
    <col min="2" max="2" width="8.28515625" customWidth="1"/>
    <col min="3" max="3" width="1.5703125" customWidth="1"/>
    <col min="4" max="4" width="5.140625" customWidth="1"/>
    <col min="5" max="5" width="1.5703125" customWidth="1"/>
    <col min="6" max="6" width="9.140625" customWidth="1"/>
    <col min="7" max="7" width="2.28515625" customWidth="1"/>
    <col min="8" max="8" width="1.5703125" customWidth="1"/>
    <col min="9" max="9" width="4.42578125" customWidth="1"/>
    <col min="10" max="10" width="0.85546875" customWidth="1"/>
    <col min="11" max="11" width="14.5703125" customWidth="1"/>
    <col min="12" max="12" width="0.85546875" customWidth="1"/>
    <col min="13" max="13" width="7" customWidth="1"/>
    <col min="14" max="14" width="0.85546875" customWidth="1"/>
    <col min="15" max="15" width="18.7109375" customWidth="1"/>
    <col min="16" max="16" width="0.85546875" customWidth="1"/>
    <col min="17" max="17" width="4.42578125" customWidth="1"/>
    <col min="18" max="18" width="1.5703125" customWidth="1"/>
    <col min="19" max="19" width="11.28515625" bestFit="1" customWidth="1"/>
    <col min="20" max="20" width="2" customWidth="1"/>
  </cols>
  <sheetData>
    <row r="1" spans="1:20" ht="15.75" x14ac:dyDescent="0.25">
      <c r="A1" s="7" t="s">
        <v>78</v>
      </c>
      <c r="B1" s="12"/>
      <c r="C1" s="12"/>
      <c r="D1" s="12"/>
      <c r="E1" s="12"/>
      <c r="F1" s="12"/>
      <c r="G1" s="12"/>
      <c r="H1" s="12"/>
      <c r="I1" s="12"/>
      <c r="J1" s="12"/>
      <c r="K1" s="12"/>
      <c r="L1" s="12"/>
      <c r="M1" s="12"/>
      <c r="N1" s="12"/>
      <c r="O1" s="12"/>
      <c r="P1" s="12"/>
      <c r="Q1" s="12"/>
      <c r="R1" s="12"/>
      <c r="S1" s="12"/>
      <c r="T1" s="12"/>
    </row>
    <row r="2" spans="1:20" ht="15" x14ac:dyDescent="0.2">
      <c r="C2" s="1"/>
      <c r="D2" s="1"/>
      <c r="E2" s="1"/>
      <c r="F2" s="1"/>
      <c r="G2" s="1"/>
      <c r="H2" s="1"/>
      <c r="I2" s="1"/>
      <c r="J2" s="1"/>
      <c r="K2" s="1"/>
      <c r="L2" s="12"/>
      <c r="M2" s="12"/>
      <c r="N2" s="12"/>
      <c r="O2" s="12"/>
      <c r="P2" s="12"/>
      <c r="Q2" s="12"/>
      <c r="R2" s="12"/>
      <c r="S2" s="12"/>
      <c r="T2" s="12"/>
    </row>
    <row r="3" spans="1:20" ht="15" x14ac:dyDescent="0.2">
      <c r="A3" s="1" t="s">
        <v>21</v>
      </c>
      <c r="B3" s="11" t="s">
        <v>51</v>
      </c>
      <c r="C3" s="12"/>
      <c r="D3" s="12"/>
      <c r="E3" s="12"/>
      <c r="F3" s="13"/>
      <c r="G3" s="13"/>
      <c r="H3" s="109"/>
      <c r="I3" s="110" t="s">
        <v>65</v>
      </c>
      <c r="J3" s="110"/>
      <c r="K3" s="110"/>
      <c r="L3" s="111"/>
      <c r="M3" s="110" t="s">
        <v>66</v>
      </c>
      <c r="N3" s="110"/>
      <c r="O3" s="110"/>
      <c r="P3" s="111"/>
      <c r="Q3" s="452" t="s">
        <v>193</v>
      </c>
      <c r="R3" s="420"/>
      <c r="S3" s="421"/>
      <c r="T3" s="122"/>
    </row>
    <row r="4" spans="1:20" x14ac:dyDescent="0.2">
      <c r="B4" s="12"/>
      <c r="C4" s="12"/>
      <c r="D4" s="12"/>
      <c r="E4" s="12"/>
      <c r="F4" s="13"/>
      <c r="G4" s="13"/>
      <c r="H4" s="112"/>
      <c r="I4" s="113" t="s">
        <v>67</v>
      </c>
      <c r="J4" s="114"/>
      <c r="K4" s="115"/>
      <c r="L4" s="116"/>
      <c r="M4" s="113" t="s">
        <v>67</v>
      </c>
      <c r="N4" s="114"/>
      <c r="O4" s="115"/>
      <c r="P4" s="116"/>
      <c r="Q4" s="423"/>
      <c r="R4" s="423"/>
      <c r="S4" s="424"/>
      <c r="T4" s="122"/>
    </row>
    <row r="5" spans="1:20" x14ac:dyDescent="0.2">
      <c r="A5" s="388" t="s">
        <v>23</v>
      </c>
      <c r="B5" s="388"/>
      <c r="C5" s="218"/>
      <c r="D5" s="207" t="s">
        <v>35</v>
      </c>
      <c r="E5" s="12"/>
      <c r="F5" s="229" t="s">
        <v>24</v>
      </c>
      <c r="G5" s="214"/>
      <c r="H5" s="13"/>
      <c r="I5" s="229" t="s">
        <v>229</v>
      </c>
      <c r="J5" s="12"/>
      <c r="K5" s="207" t="s">
        <v>26</v>
      </c>
      <c r="L5" s="23"/>
      <c r="M5" s="229" t="s">
        <v>229</v>
      </c>
      <c r="N5" s="12"/>
      <c r="O5" s="207" t="s">
        <v>26</v>
      </c>
      <c r="P5" s="23"/>
      <c r="Q5" s="207" t="s">
        <v>229</v>
      </c>
      <c r="R5" s="12"/>
      <c r="S5" s="212" t="s">
        <v>26</v>
      </c>
      <c r="T5" s="13"/>
    </row>
    <row r="6" spans="1:20" ht="25.15" customHeight="1" x14ac:dyDescent="0.2">
      <c r="A6" s="453"/>
      <c r="B6" s="453"/>
      <c r="C6" s="211"/>
      <c r="D6" s="205"/>
      <c r="E6" s="211"/>
      <c r="F6" s="220"/>
      <c r="G6" s="215"/>
      <c r="H6" s="211"/>
      <c r="I6" s="222"/>
      <c r="J6" s="211"/>
      <c r="K6" s="137"/>
      <c r="L6" s="24"/>
      <c r="M6" s="205"/>
      <c r="N6" s="12"/>
      <c r="O6" s="96">
        <f>M6*F6*D6</f>
        <v>0</v>
      </c>
      <c r="P6" s="23"/>
      <c r="Q6" s="205"/>
      <c r="R6" s="12"/>
      <c r="S6" s="97">
        <f>Q6*F6*D6</f>
        <v>0</v>
      </c>
      <c r="T6" s="119"/>
    </row>
    <row r="7" spans="1:20" ht="25.15" customHeight="1" x14ac:dyDescent="0.2">
      <c r="A7" s="454"/>
      <c r="B7" s="454"/>
      <c r="C7" s="211"/>
      <c r="D7" s="205"/>
      <c r="E7" s="211"/>
      <c r="F7" s="220"/>
      <c r="G7" s="215"/>
      <c r="H7" s="211"/>
      <c r="I7" s="205"/>
      <c r="J7" s="211"/>
      <c r="K7" s="137">
        <f t="shared" ref="K7:K10" si="0">I7*F7*D7</f>
        <v>0</v>
      </c>
      <c r="L7" s="24"/>
      <c r="M7" s="205"/>
      <c r="N7" s="12"/>
      <c r="O7" s="96">
        <f t="shared" ref="O7:O10" si="1">M7*F7*D7</f>
        <v>0</v>
      </c>
      <c r="P7" s="23"/>
      <c r="Q7" s="205"/>
      <c r="R7" s="12"/>
      <c r="S7" s="97">
        <f t="shared" ref="S7:S10" si="2">Q7*F7*D7</f>
        <v>0</v>
      </c>
      <c r="T7" s="119"/>
    </row>
    <row r="8" spans="1:20" ht="25.15" customHeight="1" x14ac:dyDescent="0.2">
      <c r="A8" s="444"/>
      <c r="B8" s="444"/>
      <c r="C8" s="15"/>
      <c r="D8" s="59"/>
      <c r="E8" s="12"/>
      <c r="F8" s="221"/>
      <c r="G8" s="23"/>
      <c r="H8" s="15"/>
      <c r="I8" s="205"/>
      <c r="J8" s="206"/>
      <c r="K8" s="137">
        <f t="shared" si="0"/>
        <v>0</v>
      </c>
      <c r="L8" s="24"/>
      <c r="M8" s="205"/>
      <c r="N8" s="12"/>
      <c r="O8" s="96">
        <f t="shared" si="1"/>
        <v>0</v>
      </c>
      <c r="P8" s="23"/>
      <c r="Q8" s="205"/>
      <c r="R8" s="12"/>
      <c r="S8" s="97">
        <f t="shared" si="2"/>
        <v>0</v>
      </c>
      <c r="T8" s="119"/>
    </row>
    <row r="9" spans="1:20" ht="25.15" customHeight="1" x14ac:dyDescent="0.2">
      <c r="A9" s="450"/>
      <c r="B9" s="450"/>
      <c r="C9" s="15"/>
      <c r="D9" s="217"/>
      <c r="E9" s="12"/>
      <c r="F9" s="221"/>
      <c r="G9" s="23"/>
      <c r="H9" s="15"/>
      <c r="I9" s="205"/>
      <c r="J9" s="206"/>
      <c r="K9" s="137">
        <f t="shared" si="0"/>
        <v>0</v>
      </c>
      <c r="L9" s="24"/>
      <c r="M9" s="205"/>
      <c r="N9" s="12"/>
      <c r="O9" s="96">
        <f t="shared" si="1"/>
        <v>0</v>
      </c>
      <c r="P9" s="23"/>
      <c r="Q9" s="205"/>
      <c r="R9" s="12"/>
      <c r="S9" s="97">
        <f t="shared" si="2"/>
        <v>0</v>
      </c>
      <c r="T9" s="119"/>
    </row>
    <row r="10" spans="1:20" ht="25.15" customHeight="1" x14ac:dyDescent="0.2">
      <c r="A10" s="450"/>
      <c r="B10" s="450"/>
      <c r="C10" s="216"/>
      <c r="D10" s="219"/>
      <c r="E10" s="216"/>
      <c r="F10" s="221"/>
      <c r="G10" s="23"/>
      <c r="H10" s="15"/>
      <c r="I10" s="205"/>
      <c r="J10" s="206"/>
      <c r="K10" s="137">
        <f t="shared" si="0"/>
        <v>0</v>
      </c>
      <c r="L10" s="24"/>
      <c r="M10" s="205"/>
      <c r="N10" s="12"/>
      <c r="O10" s="96">
        <f t="shared" si="1"/>
        <v>0</v>
      </c>
      <c r="P10" s="23"/>
      <c r="Q10" s="205"/>
      <c r="R10" s="12"/>
      <c r="S10" s="97">
        <f t="shared" si="2"/>
        <v>0</v>
      </c>
      <c r="T10" s="119"/>
    </row>
    <row r="11" spans="1:20" ht="10.15" customHeight="1" x14ac:dyDescent="0.2">
      <c r="A11" s="142"/>
      <c r="B11" s="142"/>
      <c r="C11" s="15"/>
      <c r="D11" s="208"/>
      <c r="E11" s="12"/>
      <c r="F11" s="13"/>
      <c r="G11" s="13"/>
      <c r="H11" s="15"/>
      <c r="I11" s="143"/>
      <c r="J11" s="206"/>
      <c r="K11" s="144"/>
      <c r="L11" s="210"/>
      <c r="M11" s="140"/>
      <c r="N11" s="12"/>
      <c r="O11" s="119"/>
      <c r="P11" s="13"/>
      <c r="Q11" s="208"/>
      <c r="R11" s="12"/>
      <c r="S11" s="119"/>
      <c r="T11" s="119"/>
    </row>
    <row r="12" spans="1:20" ht="19.899999999999999" customHeight="1" x14ac:dyDescent="0.2">
      <c r="A12" s="98" t="s">
        <v>28</v>
      </c>
      <c r="B12" s="99"/>
      <c r="C12" s="99"/>
      <c r="D12" s="99"/>
      <c r="E12" s="100"/>
      <c r="F12" s="100"/>
      <c r="G12" s="100"/>
      <c r="H12" s="100"/>
      <c r="I12" s="100"/>
      <c r="J12" s="100"/>
      <c r="K12" s="127">
        <f>SUM(K6:K10)</f>
        <v>0</v>
      </c>
      <c r="L12" s="101"/>
      <c r="M12" s="100"/>
      <c r="N12" s="100"/>
      <c r="O12" s="127">
        <f>SUM(O6:O10)</f>
        <v>0</v>
      </c>
      <c r="P12" s="101"/>
      <c r="Q12" s="100"/>
      <c r="R12" s="100"/>
      <c r="S12" s="127">
        <f>SUM(S6:S10)</f>
        <v>0</v>
      </c>
      <c r="T12" s="120"/>
    </row>
    <row r="13" spans="1:20" x14ac:dyDescent="0.2">
      <c r="F13" s="138"/>
      <c r="G13" s="138"/>
      <c r="L13" s="3"/>
      <c r="P13" s="3"/>
      <c r="S13" s="58"/>
      <c r="T13" s="58"/>
    </row>
    <row r="14" spans="1:20" x14ac:dyDescent="0.2">
      <c r="A14" t="s">
        <v>56</v>
      </c>
      <c r="E14" s="451"/>
      <c r="F14" s="451"/>
      <c r="G14" s="57"/>
      <c r="H14" s="3"/>
      <c r="L14" s="3"/>
      <c r="P14" s="3"/>
    </row>
    <row r="15" spans="1:20" x14ac:dyDescent="0.2">
      <c r="A15" t="s">
        <v>57</v>
      </c>
      <c r="L15" s="3"/>
      <c r="M15" s="125"/>
      <c r="P15" s="3"/>
    </row>
    <row r="16" spans="1:20" x14ac:dyDescent="0.2">
      <c r="L16" s="3"/>
      <c r="P16" s="3"/>
    </row>
    <row r="17" spans="1:21" x14ac:dyDescent="0.2">
      <c r="A17" s="34" t="s">
        <v>30</v>
      </c>
      <c r="B17" s="34"/>
      <c r="C17" s="34"/>
      <c r="D17" s="34"/>
      <c r="E17" s="34"/>
      <c r="F17" s="34"/>
      <c r="G17" s="34"/>
      <c r="H17" s="34"/>
      <c r="I17" s="34"/>
      <c r="J17" s="34"/>
      <c r="K17" s="69">
        <f>K12*E14</f>
        <v>0</v>
      </c>
      <c r="L17" s="32"/>
      <c r="M17" s="149"/>
      <c r="N17" s="36"/>
      <c r="O17" s="69">
        <f>O12*E14</f>
        <v>0</v>
      </c>
      <c r="P17" s="32"/>
      <c r="Q17" s="36"/>
      <c r="R17" s="36"/>
      <c r="S17" s="69">
        <f>S12*E14</f>
        <v>0</v>
      </c>
      <c r="T17" s="120"/>
    </row>
    <row r="19" spans="1:21" ht="19.899999999999999" customHeight="1" x14ac:dyDescent="0.2">
      <c r="A19" s="102" t="s">
        <v>68</v>
      </c>
      <c r="B19" s="103"/>
      <c r="C19" s="103"/>
      <c r="D19" s="103"/>
      <c r="E19" s="103"/>
      <c r="F19" s="103"/>
      <c r="G19" s="103"/>
      <c r="H19" s="103"/>
      <c r="I19" s="103"/>
      <c r="J19" s="103"/>
      <c r="K19" s="127">
        <f>K12+K17</f>
        <v>0</v>
      </c>
      <c r="L19" s="101"/>
      <c r="M19" s="100"/>
      <c r="N19" s="100"/>
      <c r="O19" s="127">
        <f>O12+O17</f>
        <v>0</v>
      </c>
      <c r="P19" s="101"/>
      <c r="Q19" s="100"/>
      <c r="R19" s="100"/>
      <c r="S19" s="127">
        <f>S12+S17</f>
        <v>0</v>
      </c>
      <c r="T19" s="120"/>
    </row>
    <row r="20" spans="1:21" ht="19.899999999999999" customHeight="1" x14ac:dyDescent="0.2">
      <c r="A20" s="3"/>
      <c r="B20" s="3"/>
      <c r="D20" s="3"/>
      <c r="E20" s="3"/>
      <c r="F20" s="3"/>
      <c r="G20" s="3"/>
      <c r="I20" s="30"/>
      <c r="R20">
        <v>76512</v>
      </c>
    </row>
    <row r="21" spans="1:21" ht="25.15" customHeight="1" x14ac:dyDescent="0.2">
      <c r="A21" s="1" t="s">
        <v>32</v>
      </c>
      <c r="B21" s="11" t="s">
        <v>33</v>
      </c>
      <c r="C21" s="1"/>
      <c r="D21" s="146"/>
      <c r="E21" s="12"/>
      <c r="F21" s="12"/>
      <c r="G21" s="12"/>
      <c r="H21" s="425" t="s">
        <v>192</v>
      </c>
      <c r="I21" s="426"/>
      <c r="J21" s="426"/>
      <c r="K21" s="426"/>
      <c r="L21" s="427"/>
      <c r="M21" s="428" t="s">
        <v>216</v>
      </c>
      <c r="N21" s="429"/>
      <c r="O21" s="429"/>
      <c r="P21" s="430"/>
      <c r="Q21" s="446" t="s">
        <v>193</v>
      </c>
      <c r="R21" s="426"/>
      <c r="S21" s="426"/>
      <c r="T21" s="283"/>
      <c r="U21" s="3"/>
    </row>
    <row r="22" spans="1:21" ht="25.15" customHeight="1" x14ac:dyDescent="0.2">
      <c r="A22" s="384" t="s">
        <v>34</v>
      </c>
      <c r="B22" s="384"/>
      <c r="C22" s="12"/>
      <c r="D22" s="204" t="s">
        <v>35</v>
      </c>
      <c r="E22" s="12"/>
      <c r="F22" s="207" t="s">
        <v>24</v>
      </c>
      <c r="G22" s="23"/>
      <c r="H22" s="12"/>
      <c r="I22" s="226" t="s">
        <v>249</v>
      </c>
      <c r="J22" s="12"/>
      <c r="K22" s="204" t="s">
        <v>26</v>
      </c>
      <c r="L22" s="23"/>
      <c r="M22" s="226" t="s">
        <v>249</v>
      </c>
      <c r="N22" s="12"/>
      <c r="O22" s="204" t="s">
        <v>26</v>
      </c>
      <c r="P22" s="23"/>
      <c r="Q22" s="226" t="s">
        <v>249</v>
      </c>
      <c r="R22" s="20"/>
      <c r="S22" s="212" t="s">
        <v>26</v>
      </c>
      <c r="T22" s="118"/>
      <c r="U22" s="3"/>
    </row>
    <row r="23" spans="1:21" ht="25.15" customHeight="1" x14ac:dyDescent="0.2">
      <c r="A23" s="444"/>
      <c r="B23" s="445"/>
      <c r="C23" s="15"/>
      <c r="D23" s="205"/>
      <c r="E23" s="12"/>
      <c r="F23" s="96"/>
      <c r="G23" s="23"/>
      <c r="H23" s="15"/>
      <c r="I23" s="205"/>
      <c r="J23" s="12"/>
      <c r="K23" s="96">
        <f>I23*F23*D23</f>
        <v>0</v>
      </c>
      <c r="L23" s="23"/>
      <c r="M23" s="205"/>
      <c r="N23" s="12"/>
      <c r="O23" s="96">
        <f>M23*F23*D23</f>
        <v>0</v>
      </c>
      <c r="P23" s="23"/>
      <c r="Q23" s="205"/>
      <c r="R23" s="12"/>
      <c r="S23" s="97">
        <f>Q23*F23*D23</f>
        <v>0</v>
      </c>
      <c r="T23" s="119"/>
      <c r="U23" s="3"/>
    </row>
    <row r="24" spans="1:21" ht="25.15" customHeight="1" x14ac:dyDescent="0.2">
      <c r="A24" s="444"/>
      <c r="B24" s="445"/>
      <c r="C24" s="15"/>
      <c r="D24" s="205"/>
      <c r="E24" s="12"/>
      <c r="F24" s="221"/>
      <c r="G24" s="23"/>
      <c r="H24" s="15"/>
      <c r="I24" s="205"/>
      <c r="J24" s="12"/>
      <c r="K24" s="96">
        <f t="shared" ref="K24:K29" si="3">I24*F24*D24</f>
        <v>0</v>
      </c>
      <c r="L24" s="23"/>
      <c r="M24" s="205"/>
      <c r="N24" s="12"/>
      <c r="O24" s="96">
        <f t="shared" ref="O24:O29" si="4">M24*F24*D24</f>
        <v>0</v>
      </c>
      <c r="P24" s="23"/>
      <c r="Q24" s="205"/>
      <c r="R24" s="12"/>
      <c r="S24" s="97">
        <f t="shared" ref="S24:S29" si="5">Q24*F24*D24</f>
        <v>0</v>
      </c>
      <c r="T24" s="119"/>
      <c r="U24" s="3"/>
    </row>
    <row r="25" spans="1:21" ht="25.15" customHeight="1" x14ac:dyDescent="0.2">
      <c r="A25" s="444"/>
      <c r="B25" s="445"/>
      <c r="C25" s="15"/>
      <c r="D25" s="231"/>
      <c r="E25" s="12"/>
      <c r="F25" s="221"/>
      <c r="G25" s="23"/>
      <c r="H25" s="15"/>
      <c r="I25" s="231"/>
      <c r="J25" s="12"/>
      <c r="K25" s="96">
        <f t="shared" si="3"/>
        <v>0</v>
      </c>
      <c r="L25" s="23"/>
      <c r="M25" s="231"/>
      <c r="N25" s="12"/>
      <c r="O25" s="96">
        <f t="shared" ref="O25" si="6">M25*F25*D25</f>
        <v>0</v>
      </c>
      <c r="P25" s="23"/>
      <c r="Q25" s="231"/>
      <c r="R25" s="12"/>
      <c r="S25" s="97">
        <f t="shared" si="5"/>
        <v>0</v>
      </c>
      <c r="T25" s="119"/>
      <c r="U25" s="3"/>
    </row>
    <row r="26" spans="1:21" ht="25.15" customHeight="1" x14ac:dyDescent="0.2">
      <c r="A26" s="444"/>
      <c r="B26" s="445"/>
      <c r="C26" s="15"/>
      <c r="D26" s="205"/>
      <c r="E26" s="12"/>
      <c r="F26" s="221"/>
      <c r="G26" s="23"/>
      <c r="H26" s="15"/>
      <c r="I26" s="205"/>
      <c r="J26" s="12"/>
      <c r="K26" s="96">
        <f t="shared" si="3"/>
        <v>0</v>
      </c>
      <c r="L26" s="23"/>
      <c r="M26" s="205"/>
      <c r="N26" s="12"/>
      <c r="O26" s="96">
        <f t="shared" si="4"/>
        <v>0</v>
      </c>
      <c r="P26" s="23"/>
      <c r="Q26" s="205"/>
      <c r="R26" s="12"/>
      <c r="S26" s="97">
        <f t="shared" si="5"/>
        <v>0</v>
      </c>
      <c r="T26" s="119"/>
      <c r="U26" s="3"/>
    </row>
    <row r="27" spans="1:21" ht="25.15" customHeight="1" x14ac:dyDescent="0.2">
      <c r="A27" s="444"/>
      <c r="B27" s="445"/>
      <c r="C27" s="15"/>
      <c r="D27" s="205"/>
      <c r="E27" s="12"/>
      <c r="F27" s="221"/>
      <c r="G27" s="23"/>
      <c r="H27" s="15"/>
      <c r="I27" s="205"/>
      <c r="J27" s="12"/>
      <c r="K27" s="96">
        <f t="shared" si="3"/>
        <v>0</v>
      </c>
      <c r="L27" s="23"/>
      <c r="M27" s="205"/>
      <c r="N27" s="12"/>
      <c r="O27" s="96">
        <f t="shared" si="4"/>
        <v>0</v>
      </c>
      <c r="P27" s="23"/>
      <c r="Q27" s="205"/>
      <c r="R27" s="12"/>
      <c r="S27" s="97">
        <f t="shared" si="5"/>
        <v>0</v>
      </c>
      <c r="T27" s="119"/>
      <c r="U27" s="3"/>
    </row>
    <row r="28" spans="1:21" ht="25.15" customHeight="1" x14ac:dyDescent="0.2">
      <c r="A28" s="448"/>
      <c r="B28" s="449"/>
      <c r="D28" s="225"/>
      <c r="F28" s="223"/>
      <c r="G28" s="23"/>
      <c r="H28" s="15"/>
      <c r="I28" s="205"/>
      <c r="J28" s="12"/>
      <c r="K28" s="96">
        <f t="shared" si="3"/>
        <v>0</v>
      </c>
      <c r="L28" s="23"/>
      <c r="M28" s="205"/>
      <c r="N28" s="12"/>
      <c r="O28" s="96">
        <f t="shared" si="4"/>
        <v>0</v>
      </c>
      <c r="P28" s="23"/>
      <c r="Q28" s="205"/>
      <c r="R28" s="12"/>
      <c r="S28" s="97">
        <f t="shared" si="5"/>
        <v>0</v>
      </c>
      <c r="T28" s="119"/>
      <c r="U28" s="3"/>
    </row>
    <row r="29" spans="1:21" ht="25.15" customHeight="1" x14ac:dyDescent="0.2">
      <c r="A29" s="444"/>
      <c r="B29" s="445"/>
      <c r="C29" s="15"/>
      <c r="D29" s="205"/>
      <c r="E29" s="12"/>
      <c r="F29" s="221"/>
      <c r="H29" s="128"/>
      <c r="I29" s="224"/>
      <c r="K29" s="96">
        <f t="shared" si="3"/>
        <v>0</v>
      </c>
      <c r="L29" s="37"/>
      <c r="M29" s="205"/>
      <c r="O29" s="96">
        <f t="shared" si="4"/>
        <v>0</v>
      </c>
      <c r="P29" s="23"/>
      <c r="Q29" s="205"/>
      <c r="R29" s="12"/>
      <c r="S29" s="97">
        <f t="shared" si="5"/>
        <v>0</v>
      </c>
      <c r="T29" s="13"/>
      <c r="U29" s="3"/>
    </row>
    <row r="30" spans="1:21" ht="10.15" customHeight="1" x14ac:dyDescent="0.2">
      <c r="A30" s="228"/>
      <c r="B30" s="76"/>
      <c r="C30" s="15"/>
      <c r="D30" s="208"/>
      <c r="E30" s="12"/>
      <c r="F30" s="119"/>
      <c r="H30" s="3"/>
      <c r="I30" s="232"/>
      <c r="K30" s="119"/>
      <c r="L30" s="3"/>
      <c r="M30" s="208"/>
      <c r="O30" s="119"/>
      <c r="P30" s="13"/>
      <c r="Q30" s="208"/>
      <c r="R30" s="12"/>
      <c r="S30" s="119"/>
      <c r="T30" s="13"/>
    </row>
    <row r="31" spans="1:21" ht="19.899999999999999" customHeight="1" x14ac:dyDescent="0.2">
      <c r="A31" s="102" t="s">
        <v>36</v>
      </c>
      <c r="B31" s="103"/>
      <c r="C31" s="103"/>
      <c r="D31" s="103"/>
      <c r="E31" s="103"/>
      <c r="F31" s="103"/>
      <c r="G31" s="103"/>
      <c r="H31" s="103"/>
      <c r="I31" s="103"/>
      <c r="J31" s="103"/>
      <c r="K31" s="127">
        <f>SUM(K23:K29)</f>
        <v>0</v>
      </c>
      <c r="L31" s="101"/>
      <c r="M31" s="101"/>
      <c r="N31" s="101"/>
      <c r="O31" s="127">
        <f>SUM(O23:O29)</f>
        <v>0</v>
      </c>
      <c r="P31" s="101"/>
      <c r="Q31" s="101"/>
      <c r="R31" s="101"/>
      <c r="S31" s="127">
        <f>S21+S27</f>
        <v>0</v>
      </c>
      <c r="T31" s="120"/>
    </row>
    <row r="32" spans="1:21" ht="25.15" customHeight="1" x14ac:dyDescent="0.2">
      <c r="S32" s="3"/>
      <c r="T32" s="3"/>
      <c r="U32" s="3"/>
    </row>
    <row r="33" spans="1:26" ht="15" customHeight="1" x14ac:dyDescent="0.2">
      <c r="A33" s="1" t="s">
        <v>37</v>
      </c>
      <c r="B33" s="11" t="s">
        <v>69</v>
      </c>
      <c r="C33" s="1"/>
      <c r="D33" s="1"/>
      <c r="F33" s="13"/>
      <c r="G33" s="13"/>
      <c r="H33" s="287" t="s">
        <v>70</v>
      </c>
      <c r="V33" s="3"/>
      <c r="W33" s="117"/>
      <c r="X33" s="3"/>
      <c r="Y33" s="3"/>
      <c r="Z33" s="3"/>
    </row>
    <row r="34" spans="1:26" x14ac:dyDescent="0.2">
      <c r="B34" s="10"/>
      <c r="C34" s="12"/>
      <c r="E34" s="12"/>
      <c r="F34" s="13"/>
      <c r="G34" s="13"/>
      <c r="H34" s="287" t="s">
        <v>71</v>
      </c>
      <c r="J34" s="438" t="s">
        <v>192</v>
      </c>
      <c r="K34" s="439"/>
      <c r="L34" s="440"/>
      <c r="M34" s="413" t="s">
        <v>216</v>
      </c>
      <c r="N34" s="414"/>
      <c r="O34" s="414"/>
      <c r="P34" s="415"/>
      <c r="Q34" s="414" t="s">
        <v>193</v>
      </c>
      <c r="R34" s="414"/>
      <c r="S34" s="415"/>
      <c r="T34" s="284"/>
      <c r="U34" s="3"/>
      <c r="V34" s="13"/>
      <c r="W34" s="210"/>
      <c r="X34" s="210"/>
      <c r="Y34" s="210"/>
      <c r="Z34" s="3"/>
    </row>
    <row r="35" spans="1:26" ht="19.899999999999999" customHeight="1" x14ac:dyDescent="0.2">
      <c r="A35" s="447" t="s">
        <v>34</v>
      </c>
      <c r="B35" s="447"/>
      <c r="C35" s="46"/>
      <c r="D35" s="213" t="s">
        <v>215</v>
      </c>
      <c r="E35" s="46"/>
      <c r="F35" s="213" t="s">
        <v>218</v>
      </c>
      <c r="G35" s="46"/>
      <c r="H35" s="288" t="s">
        <v>72</v>
      </c>
      <c r="I35" s="46"/>
      <c r="J35" s="441"/>
      <c r="K35" s="442"/>
      <c r="L35" s="443"/>
      <c r="M35" s="416"/>
      <c r="N35" s="417"/>
      <c r="O35" s="417"/>
      <c r="P35" s="418"/>
      <c r="Q35" s="417"/>
      <c r="R35" s="417"/>
      <c r="S35" s="418"/>
      <c r="T35" s="284"/>
      <c r="U35" s="3"/>
      <c r="V35" s="117"/>
      <c r="W35" s="118"/>
      <c r="X35" s="210"/>
      <c r="Y35" s="210"/>
      <c r="Z35" s="3"/>
    </row>
    <row r="36" spans="1:26" ht="25.15" customHeight="1" x14ac:dyDescent="0.2">
      <c r="A36" s="434"/>
      <c r="B36" s="434"/>
      <c r="C36" s="15"/>
      <c r="D36" s="61"/>
      <c r="E36" s="12"/>
      <c r="F36" s="96"/>
      <c r="G36" s="13"/>
      <c r="H36" s="106"/>
      <c r="I36" s="13"/>
      <c r="J36" s="281"/>
      <c r="K36" s="96">
        <f t="shared" ref="K36:K48" si="7">IF(H36="T",D36*F36,0)</f>
        <v>0</v>
      </c>
      <c r="L36" s="23"/>
      <c r="M36" s="13"/>
      <c r="N36" s="12"/>
      <c r="O36" s="124">
        <f>IF(H36="R",D36*F36,0)</f>
        <v>0</v>
      </c>
      <c r="P36" s="23"/>
      <c r="Q36" s="13"/>
      <c r="R36" s="13"/>
      <c r="S36" s="285"/>
      <c r="T36" s="3"/>
      <c r="U36" s="3"/>
    </row>
    <row r="37" spans="1:26" ht="25.15" customHeight="1" x14ac:dyDescent="0.2">
      <c r="A37" s="434"/>
      <c r="B37" s="434"/>
      <c r="C37" s="15"/>
      <c r="D37" s="53"/>
      <c r="E37" s="12"/>
      <c r="F37" s="221"/>
      <c r="G37" s="13"/>
      <c r="H37" s="123"/>
      <c r="I37" s="13"/>
      <c r="J37" s="282"/>
      <c r="K37" s="96">
        <f t="shared" si="7"/>
        <v>0</v>
      </c>
      <c r="L37" s="23"/>
      <c r="M37" s="152"/>
      <c r="N37" s="12"/>
      <c r="O37" s="124">
        <f t="shared" ref="O37:O48" si="8">IF(H37="R",D37*F37,0)</f>
        <v>0</v>
      </c>
      <c r="P37" s="23"/>
      <c r="Q37" s="13"/>
      <c r="R37" s="13"/>
      <c r="S37" s="37"/>
      <c r="T37" s="3"/>
      <c r="U37" s="3"/>
    </row>
    <row r="38" spans="1:26" ht="25.15" customHeight="1" x14ac:dyDescent="0.2">
      <c r="A38" s="434"/>
      <c r="B38" s="434"/>
      <c r="C38" s="15"/>
      <c r="D38" s="322"/>
      <c r="E38" s="12"/>
      <c r="F38" s="221"/>
      <c r="G38" s="13"/>
      <c r="H38" s="289"/>
      <c r="I38" s="13"/>
      <c r="J38" s="282"/>
      <c r="K38" s="96">
        <f t="shared" si="7"/>
        <v>0</v>
      </c>
      <c r="L38" s="23"/>
      <c r="M38" s="13"/>
      <c r="N38" s="12"/>
      <c r="O38" s="124">
        <f t="shared" si="8"/>
        <v>0</v>
      </c>
      <c r="P38" s="23"/>
      <c r="Q38" s="13"/>
      <c r="R38" s="13"/>
      <c r="S38" s="37"/>
      <c r="T38" s="3"/>
      <c r="U38" s="3"/>
    </row>
    <row r="39" spans="1:26" ht="25.15" customHeight="1" x14ac:dyDescent="0.2">
      <c r="A39" s="434"/>
      <c r="B39" s="434"/>
      <c r="C39" s="31"/>
      <c r="D39" s="53"/>
      <c r="E39" s="13"/>
      <c r="F39" s="96"/>
      <c r="G39" s="13"/>
      <c r="H39" s="290"/>
      <c r="I39" s="13"/>
      <c r="J39" s="282"/>
      <c r="K39" s="96">
        <f t="shared" si="7"/>
        <v>0</v>
      </c>
      <c r="L39" s="23"/>
      <c r="M39" s="13"/>
      <c r="N39" s="12"/>
      <c r="O39" s="124">
        <f t="shared" si="8"/>
        <v>0</v>
      </c>
      <c r="P39" s="23"/>
      <c r="Q39" s="13"/>
      <c r="R39" s="13"/>
      <c r="S39" s="37"/>
      <c r="T39" s="3"/>
      <c r="U39" s="3"/>
    </row>
    <row r="40" spans="1:26" ht="25.15" customHeight="1" x14ac:dyDescent="0.2">
      <c r="A40" s="434"/>
      <c r="B40" s="434"/>
      <c r="C40" s="15"/>
      <c r="D40" s="53"/>
      <c r="E40" s="12"/>
      <c r="F40" s="221"/>
      <c r="G40" s="13"/>
      <c r="H40" s="123"/>
      <c r="I40" s="13"/>
      <c r="J40" s="282"/>
      <c r="K40" s="96">
        <f t="shared" si="7"/>
        <v>0</v>
      </c>
      <c r="L40" s="23"/>
      <c r="M40" s="13"/>
      <c r="N40" s="12"/>
      <c r="O40" s="124">
        <f t="shared" si="8"/>
        <v>0</v>
      </c>
      <c r="P40" s="23"/>
      <c r="Q40" s="13"/>
      <c r="R40" s="13"/>
      <c r="S40" s="37"/>
      <c r="T40" s="3"/>
      <c r="U40" s="3"/>
    </row>
    <row r="41" spans="1:26" ht="25.15" customHeight="1" x14ac:dyDescent="0.2">
      <c r="A41" s="434"/>
      <c r="B41" s="434"/>
      <c r="C41" s="15"/>
      <c r="D41" s="53"/>
      <c r="E41" s="12"/>
      <c r="F41" s="221"/>
      <c r="G41" s="13"/>
      <c r="H41" s="123"/>
      <c r="I41" s="13"/>
      <c r="J41" s="282"/>
      <c r="K41" s="96">
        <f t="shared" si="7"/>
        <v>0</v>
      </c>
      <c r="L41" s="23"/>
      <c r="M41" s="13"/>
      <c r="N41" s="12"/>
      <c r="O41" s="124">
        <f t="shared" si="8"/>
        <v>0</v>
      </c>
      <c r="P41" s="23"/>
      <c r="Q41" s="13"/>
      <c r="R41" s="13"/>
      <c r="S41" s="37"/>
      <c r="T41" s="3"/>
      <c r="U41" s="3"/>
    </row>
    <row r="42" spans="1:26" ht="25.15" customHeight="1" x14ac:dyDescent="0.2">
      <c r="A42" s="434"/>
      <c r="B42" s="434"/>
      <c r="C42" s="15"/>
      <c r="D42" s="53"/>
      <c r="E42" s="12"/>
      <c r="F42" s="221"/>
      <c r="G42" s="13"/>
      <c r="H42" s="123"/>
      <c r="I42" s="13"/>
      <c r="J42" s="282"/>
      <c r="K42" s="96">
        <f t="shared" si="7"/>
        <v>0</v>
      </c>
      <c r="L42" s="23"/>
      <c r="M42" s="13"/>
      <c r="N42" s="12"/>
      <c r="O42" s="124">
        <f t="shared" si="8"/>
        <v>0</v>
      </c>
      <c r="P42" s="23"/>
      <c r="Q42" s="13"/>
      <c r="R42" s="13"/>
      <c r="S42" s="37"/>
      <c r="T42" s="3"/>
      <c r="U42" s="3"/>
    </row>
    <row r="43" spans="1:26" ht="25.15" customHeight="1" x14ac:dyDescent="0.2">
      <c r="A43" s="434"/>
      <c r="B43" s="434"/>
      <c r="C43" s="15"/>
      <c r="D43" s="53"/>
      <c r="E43" s="12"/>
      <c r="F43" s="221"/>
      <c r="G43" s="13"/>
      <c r="H43" s="123"/>
      <c r="I43" s="13"/>
      <c r="J43" s="282"/>
      <c r="K43" s="96">
        <f t="shared" si="7"/>
        <v>0</v>
      </c>
      <c r="L43" s="23"/>
      <c r="M43" s="13"/>
      <c r="N43" s="12"/>
      <c r="O43" s="124">
        <f t="shared" si="8"/>
        <v>0</v>
      </c>
      <c r="P43" s="23"/>
      <c r="Q43" s="13"/>
      <c r="R43" s="13"/>
      <c r="S43" s="37"/>
      <c r="T43" s="3"/>
      <c r="U43" s="3"/>
    </row>
    <row r="44" spans="1:26" ht="24" customHeight="1" x14ac:dyDescent="0.2">
      <c r="A44" s="434"/>
      <c r="B44" s="434"/>
      <c r="C44" s="15"/>
      <c r="D44" s="53"/>
      <c r="E44" s="12"/>
      <c r="F44" s="221"/>
      <c r="G44" s="13"/>
      <c r="H44" s="123"/>
      <c r="I44" s="13"/>
      <c r="J44" s="282"/>
      <c r="K44" s="96">
        <f t="shared" si="7"/>
        <v>0</v>
      </c>
      <c r="L44" s="23"/>
      <c r="M44" s="13"/>
      <c r="N44" s="12"/>
      <c r="O44" s="124">
        <f t="shared" si="8"/>
        <v>0</v>
      </c>
      <c r="P44" s="23"/>
      <c r="Q44" s="13"/>
      <c r="R44" s="13"/>
      <c r="S44" s="37"/>
      <c r="T44" s="3"/>
      <c r="U44" s="3"/>
    </row>
    <row r="45" spans="1:26" ht="25.15" customHeight="1" x14ac:dyDescent="0.2">
      <c r="A45" s="434"/>
      <c r="B45" s="434"/>
      <c r="C45" s="15"/>
      <c r="D45" s="53"/>
      <c r="E45" s="12"/>
      <c r="F45" s="221"/>
      <c r="G45" s="13"/>
      <c r="H45" s="123"/>
      <c r="I45" s="13"/>
      <c r="J45" s="282"/>
      <c r="K45" s="96">
        <f t="shared" si="7"/>
        <v>0</v>
      </c>
      <c r="L45" s="23"/>
      <c r="M45" s="13"/>
      <c r="N45" s="12"/>
      <c r="O45" s="124">
        <f t="shared" si="8"/>
        <v>0</v>
      </c>
      <c r="P45" s="23"/>
      <c r="Q45" s="13"/>
      <c r="R45" s="13"/>
      <c r="S45" s="37"/>
      <c r="T45" s="3"/>
      <c r="U45" s="3"/>
    </row>
    <row r="46" spans="1:26" ht="25.15" customHeight="1" x14ac:dyDescent="0.2">
      <c r="A46" s="434"/>
      <c r="B46" s="434"/>
      <c r="C46" s="15"/>
      <c r="D46" s="53"/>
      <c r="E46" s="12"/>
      <c r="F46" s="221"/>
      <c r="G46" s="13"/>
      <c r="H46" s="123"/>
      <c r="I46" s="13"/>
      <c r="J46" s="282"/>
      <c r="K46" s="96">
        <f t="shared" si="7"/>
        <v>0</v>
      </c>
      <c r="L46" s="23"/>
      <c r="M46" s="13"/>
      <c r="N46" s="12"/>
      <c r="O46" s="124">
        <f t="shared" si="8"/>
        <v>0</v>
      </c>
      <c r="P46" s="23"/>
      <c r="Q46" s="13"/>
      <c r="R46" s="13"/>
      <c r="S46" s="37"/>
      <c r="T46" s="3"/>
      <c r="U46" s="3"/>
    </row>
    <row r="47" spans="1:26" ht="25.15" customHeight="1" x14ac:dyDescent="0.2">
      <c r="A47" s="434"/>
      <c r="B47" s="434"/>
      <c r="C47" s="15"/>
      <c r="D47" s="53"/>
      <c r="E47" s="12"/>
      <c r="F47" s="221"/>
      <c r="G47" s="13"/>
      <c r="H47" s="123"/>
      <c r="I47" s="13"/>
      <c r="J47" s="282"/>
      <c r="K47" s="96">
        <f t="shared" si="7"/>
        <v>0</v>
      </c>
      <c r="L47" s="23"/>
      <c r="M47" s="13"/>
      <c r="N47" s="12"/>
      <c r="O47" s="124">
        <f t="shared" si="8"/>
        <v>0</v>
      </c>
      <c r="P47" s="23"/>
      <c r="Q47" s="13"/>
      <c r="R47" s="13"/>
      <c r="S47" s="37"/>
      <c r="T47" s="3"/>
      <c r="U47" s="3"/>
    </row>
    <row r="48" spans="1:26" ht="25.15" customHeight="1" x14ac:dyDescent="0.2">
      <c r="A48" s="434"/>
      <c r="B48" s="434"/>
      <c r="C48" s="15"/>
      <c r="D48" s="53"/>
      <c r="E48" s="12"/>
      <c r="F48" s="221"/>
      <c r="G48" s="13"/>
      <c r="H48" s="123"/>
      <c r="I48" s="13"/>
      <c r="J48" s="282"/>
      <c r="K48" s="96">
        <f t="shared" si="7"/>
        <v>0</v>
      </c>
      <c r="L48" s="23"/>
      <c r="M48" s="13"/>
      <c r="N48" s="12"/>
      <c r="O48" s="124">
        <f t="shared" si="8"/>
        <v>0</v>
      </c>
      <c r="P48" s="23"/>
      <c r="Q48" s="13"/>
      <c r="R48" s="13"/>
      <c r="S48" s="37"/>
      <c r="T48" s="3"/>
      <c r="U48" s="3"/>
    </row>
    <row r="49" spans="1:21" ht="25.15" customHeight="1" x14ac:dyDescent="0.2">
      <c r="A49" s="434"/>
      <c r="B49" s="434"/>
      <c r="F49" s="3"/>
      <c r="G49" s="3"/>
      <c r="H49" s="104"/>
      <c r="J49" s="3"/>
      <c r="K49" s="13"/>
      <c r="L49" s="23"/>
      <c r="O49" s="125"/>
      <c r="P49" s="37"/>
      <c r="S49" s="37"/>
      <c r="T49" s="3"/>
      <c r="U49" s="3"/>
    </row>
    <row r="50" spans="1:21" ht="19.899999999999999" customHeight="1" x14ac:dyDescent="0.2">
      <c r="A50" t="s">
        <v>73</v>
      </c>
      <c r="J50" s="3"/>
      <c r="K50" s="96">
        <f>SUM(K36:K48)</f>
        <v>0</v>
      </c>
      <c r="L50" s="23"/>
      <c r="O50" s="124">
        <f>SUM(O36:O48)</f>
        <v>0</v>
      </c>
      <c r="P50" s="37"/>
      <c r="S50" s="37"/>
      <c r="T50" s="3"/>
      <c r="U50" s="3"/>
    </row>
    <row r="51" spans="1:21" x14ac:dyDescent="0.2">
      <c r="J51" s="3"/>
      <c r="L51" s="37"/>
      <c r="P51" s="37"/>
      <c r="S51" s="37"/>
      <c r="T51" s="3"/>
      <c r="U51" s="3"/>
    </row>
    <row r="52" spans="1:21" x14ac:dyDescent="0.2">
      <c r="J52" s="3"/>
      <c r="L52" s="37"/>
      <c r="P52" s="37"/>
      <c r="S52" s="37"/>
      <c r="T52" s="3"/>
      <c r="U52" s="3"/>
    </row>
    <row r="53" spans="1:21" x14ac:dyDescent="0.2">
      <c r="A53" s="66" t="s">
        <v>74</v>
      </c>
      <c r="B53" s="34"/>
      <c r="C53" s="455"/>
      <c r="D53" s="455"/>
      <c r="E53" s="34"/>
      <c r="F53" s="34"/>
      <c r="G53" s="34"/>
      <c r="H53" s="34"/>
      <c r="I53" s="34"/>
      <c r="J53" s="291"/>
      <c r="K53" s="129">
        <f>K50*C53</f>
        <v>0</v>
      </c>
      <c r="L53" s="42"/>
      <c r="M53" s="34"/>
      <c r="N53" s="34"/>
      <c r="O53" s="129">
        <f>O50*C53</f>
        <v>0</v>
      </c>
      <c r="P53" s="291"/>
      <c r="Q53" s="330"/>
      <c r="R53" s="291"/>
      <c r="S53" s="140"/>
      <c r="T53" s="331"/>
      <c r="U53" s="3"/>
    </row>
    <row r="54" spans="1:21" x14ac:dyDescent="0.2">
      <c r="J54" s="3"/>
      <c r="L54" s="37"/>
      <c r="P54" s="37"/>
      <c r="S54" s="37"/>
      <c r="T54" s="3"/>
      <c r="U54" s="3"/>
    </row>
    <row r="55" spans="1:21" x14ac:dyDescent="0.2">
      <c r="J55" s="3"/>
      <c r="L55" s="37"/>
      <c r="P55" s="37"/>
      <c r="S55" s="37"/>
      <c r="T55" s="3"/>
      <c r="U55" s="3"/>
    </row>
    <row r="56" spans="1:21" x14ac:dyDescent="0.2">
      <c r="A56" t="s">
        <v>75</v>
      </c>
      <c r="J56" s="3"/>
      <c r="K56" s="96">
        <f>SUM(K50:K53)</f>
        <v>0</v>
      </c>
      <c r="L56" s="37"/>
      <c r="O56" s="124">
        <f>SUM(O50:O53)</f>
        <v>0</v>
      </c>
      <c r="P56" s="37"/>
      <c r="S56" s="23"/>
      <c r="T56" s="13"/>
      <c r="U56" s="3"/>
    </row>
    <row r="57" spans="1:21" x14ac:dyDescent="0.2">
      <c r="J57" s="3"/>
      <c r="L57" s="37"/>
      <c r="P57" s="37"/>
      <c r="S57" s="37"/>
      <c r="T57" s="3"/>
      <c r="U57" s="3"/>
    </row>
    <row r="58" spans="1:21" x14ac:dyDescent="0.2">
      <c r="J58" s="3"/>
      <c r="L58" s="37"/>
      <c r="P58" s="37"/>
      <c r="S58" s="37"/>
      <c r="T58" s="3"/>
      <c r="U58" s="3"/>
    </row>
    <row r="59" spans="1:21" x14ac:dyDescent="0.2">
      <c r="A59" t="s">
        <v>76</v>
      </c>
      <c r="J59" s="3"/>
      <c r="K59" s="96">
        <f>K19+K31+K56</f>
        <v>0</v>
      </c>
      <c r="L59" s="37"/>
      <c r="O59" s="96">
        <f>O19+O31+O56</f>
        <v>0</v>
      </c>
      <c r="P59" s="37"/>
      <c r="Q59" s="30"/>
      <c r="R59" s="30"/>
      <c r="S59" s="97">
        <f>S19+S31</f>
        <v>0</v>
      </c>
      <c r="T59" s="48"/>
      <c r="U59" s="3"/>
    </row>
    <row r="60" spans="1:21" x14ac:dyDescent="0.2">
      <c r="A60" t="s">
        <v>77</v>
      </c>
      <c r="L60" s="3"/>
      <c r="M60" s="3"/>
      <c r="N60" s="3"/>
      <c r="O60" s="3"/>
      <c r="P60" s="3"/>
      <c r="Q60" s="3"/>
      <c r="R60" s="3"/>
      <c r="S60" s="3"/>
      <c r="T60" s="3"/>
      <c r="U60" s="3"/>
    </row>
    <row r="61" spans="1:21" x14ac:dyDescent="0.2">
      <c r="L61" s="3"/>
      <c r="M61" s="3"/>
      <c r="N61" s="3"/>
      <c r="O61" s="3"/>
      <c r="P61" s="3"/>
      <c r="Q61" s="3"/>
      <c r="R61" s="3"/>
      <c r="S61" s="3"/>
      <c r="T61" s="3"/>
      <c r="U61" s="3"/>
    </row>
    <row r="62" spans="1:21" x14ac:dyDescent="0.2">
      <c r="L62" s="3"/>
      <c r="M62" s="3"/>
      <c r="N62" s="3"/>
      <c r="O62" s="3"/>
      <c r="P62" s="3"/>
      <c r="Q62" s="3"/>
      <c r="R62" s="3"/>
      <c r="S62" s="3"/>
      <c r="T62" s="3"/>
      <c r="U62" s="3"/>
    </row>
    <row r="63" spans="1:21" ht="30" customHeight="1" x14ac:dyDescent="0.25">
      <c r="A63" s="456" t="s">
        <v>230</v>
      </c>
      <c r="B63" s="456"/>
      <c r="C63" s="456"/>
      <c r="D63" s="456"/>
      <c r="E63" s="456"/>
      <c r="F63" s="456"/>
      <c r="G63" s="456"/>
      <c r="H63" s="456"/>
      <c r="I63" s="456"/>
      <c r="J63" s="456"/>
      <c r="K63" s="456"/>
      <c r="L63" s="323"/>
      <c r="M63" s="323"/>
      <c r="N63" s="320"/>
      <c r="O63" s="321">
        <f>K59+O59+S59</f>
        <v>0</v>
      </c>
      <c r="P63" s="3"/>
      <c r="Q63" s="3"/>
      <c r="R63" s="3"/>
      <c r="S63" s="3"/>
      <c r="T63" s="3"/>
      <c r="U63" s="3"/>
    </row>
    <row r="64" spans="1:21" x14ac:dyDescent="0.2">
      <c r="P64" s="3"/>
    </row>
    <row r="66" spans="15:15" x14ac:dyDescent="0.2">
      <c r="O66" s="151"/>
    </row>
    <row r="67" spans="15:15" x14ac:dyDescent="0.2">
      <c r="O67" s="151"/>
    </row>
    <row r="68" spans="15:15" x14ac:dyDescent="0.2">
      <c r="O68" s="58"/>
    </row>
    <row r="69" spans="15:15" x14ac:dyDescent="0.2">
      <c r="O69" s="151"/>
    </row>
  </sheetData>
  <mergeCells count="39">
    <mergeCell ref="A46:B46"/>
    <mergeCell ref="C53:D53"/>
    <mergeCell ref="A63:K63"/>
    <mergeCell ref="A41:B41"/>
    <mergeCell ref="A42:B42"/>
    <mergeCell ref="A43:B43"/>
    <mergeCell ref="A44:B44"/>
    <mergeCell ref="A45:B45"/>
    <mergeCell ref="A47:B47"/>
    <mergeCell ref="A48:B48"/>
    <mergeCell ref="A49:B49"/>
    <mergeCell ref="A36:B36"/>
    <mergeCell ref="A37:B37"/>
    <mergeCell ref="A38:B38"/>
    <mergeCell ref="A39:B39"/>
    <mergeCell ref="A40:B40"/>
    <mergeCell ref="Q3:S4"/>
    <mergeCell ref="A5:B5"/>
    <mergeCell ref="A6:B6"/>
    <mergeCell ref="A7:B7"/>
    <mergeCell ref="A8:B8"/>
    <mergeCell ref="A9:B9"/>
    <mergeCell ref="A10:B10"/>
    <mergeCell ref="E14:F14"/>
    <mergeCell ref="H21:L21"/>
    <mergeCell ref="M21:P21"/>
    <mergeCell ref="A27:B27"/>
    <mergeCell ref="Q21:S21"/>
    <mergeCell ref="Q34:S35"/>
    <mergeCell ref="A25:B25"/>
    <mergeCell ref="A35:B35"/>
    <mergeCell ref="A22:B22"/>
    <mergeCell ref="A23:B23"/>
    <mergeCell ref="A24:B24"/>
    <mergeCell ref="A26:B26"/>
    <mergeCell ref="A28:B28"/>
    <mergeCell ref="A29:B29"/>
    <mergeCell ref="J34:L35"/>
    <mergeCell ref="M34:P35"/>
  </mergeCells>
  <printOptions horizontalCentered="1"/>
  <pageMargins left="0.75" right="0.59483333333333333" top="1" bottom="1" header="0.5" footer="0.5"/>
  <pageSetup scale="86" firstPageNumber="8" orientation="portrait" useFirstPageNumber="1" horizontalDpi="4294967293" verticalDpi="4294967293" r:id="rId1"/>
  <headerFooter alignWithMargins="0">
    <oddHeader>&amp;L&amp;11Revised
Mar 14, 2018&amp;C
&amp;R&amp;11Form U-10, Cost Estimate
Page &amp;P of 12</oddHeader>
    <oddFooter xml:space="preserve">&amp;L&amp;D&amp;R&amp;F
</oddFooter>
  </headerFooter>
  <rowBreaks count="1" manualBreakCount="1">
    <brk id="31"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92D050"/>
  </sheetPr>
  <dimension ref="A1:Z39"/>
  <sheetViews>
    <sheetView view="pageLayout" zoomScaleNormal="100" workbookViewId="0">
      <selection activeCell="F6" sqref="F6"/>
    </sheetView>
  </sheetViews>
  <sheetFormatPr defaultRowHeight="12.75" x14ac:dyDescent="0.2"/>
  <cols>
    <col min="1" max="1" width="4.7109375" customWidth="1"/>
    <col min="2" max="2" width="33.5703125" customWidth="1"/>
    <col min="3" max="3" width="2.42578125" customWidth="1"/>
    <col min="4" max="4" width="10.7109375" customWidth="1"/>
    <col min="5" max="5" width="2.28515625" customWidth="1"/>
    <col min="6" max="6" width="9.7109375" customWidth="1"/>
    <col min="7" max="7" width="2.28515625" customWidth="1"/>
    <col min="8" max="8" width="3.28515625" customWidth="1"/>
    <col min="9" max="9" width="2.28515625" customWidth="1"/>
    <col min="10" max="10" width="11.28515625" customWidth="1"/>
    <col min="11" max="11" width="2.28515625" customWidth="1"/>
    <col min="12" max="12" width="14.140625" bestFit="1" customWidth="1"/>
    <col min="14" max="14" width="11.42578125" bestFit="1" customWidth="1"/>
  </cols>
  <sheetData>
    <row r="1" spans="1:26" ht="15.75" x14ac:dyDescent="0.25">
      <c r="A1" s="7" t="s">
        <v>79</v>
      </c>
      <c r="B1" s="12"/>
      <c r="C1" s="12"/>
      <c r="D1" s="12"/>
      <c r="E1" s="12"/>
      <c r="F1" s="12"/>
      <c r="G1" s="12"/>
      <c r="H1" s="12"/>
      <c r="I1" s="12"/>
      <c r="J1" s="12"/>
      <c r="K1" s="12"/>
      <c r="L1" s="12"/>
      <c r="M1" s="12"/>
      <c r="N1" s="12"/>
      <c r="O1" s="12"/>
      <c r="P1" s="12"/>
      <c r="Q1" s="12"/>
      <c r="R1" s="12"/>
      <c r="S1" s="12"/>
      <c r="T1" s="12"/>
      <c r="U1" s="12"/>
      <c r="V1" s="12"/>
      <c r="W1" s="12"/>
      <c r="X1" s="12"/>
      <c r="Y1" s="12"/>
      <c r="Z1" s="12"/>
    </row>
    <row r="2" spans="1:26" ht="15.75" x14ac:dyDescent="0.25">
      <c r="B2" s="43" t="s">
        <v>80</v>
      </c>
    </row>
    <row r="3" spans="1:26" x14ac:dyDescent="0.2">
      <c r="H3" s="457" t="s">
        <v>280</v>
      </c>
    </row>
    <row r="4" spans="1:26" x14ac:dyDescent="0.2">
      <c r="A4" s="300" t="s">
        <v>21</v>
      </c>
      <c r="B4" s="134" t="s">
        <v>13</v>
      </c>
      <c r="H4" s="458"/>
    </row>
    <row r="5" spans="1:26" ht="25.15" customHeight="1" x14ac:dyDescent="0.2">
      <c r="B5" s="230" t="s">
        <v>222</v>
      </c>
      <c r="C5" s="265"/>
      <c r="D5" s="59" t="s">
        <v>223</v>
      </c>
      <c r="E5" s="265"/>
      <c r="F5" s="266" t="s">
        <v>224</v>
      </c>
      <c r="G5" s="265"/>
      <c r="H5" s="459"/>
      <c r="I5" s="265"/>
      <c r="J5" s="59" t="s">
        <v>225</v>
      </c>
      <c r="K5" s="265"/>
      <c r="L5" s="229" t="s">
        <v>226</v>
      </c>
      <c r="M5" s="108"/>
      <c r="N5" s="125"/>
    </row>
    <row r="6" spans="1:26" ht="19.899999999999999" customHeight="1" x14ac:dyDescent="0.2">
      <c r="B6" s="61"/>
      <c r="C6" s="57"/>
      <c r="D6" s="230"/>
      <c r="E6" s="57"/>
      <c r="F6" s="56"/>
      <c r="G6" s="268"/>
      <c r="H6" s="348"/>
      <c r="I6" s="267"/>
      <c r="J6" s="133"/>
      <c r="K6" s="268"/>
      <c r="L6" s="133">
        <f>F6*J6</f>
        <v>0</v>
      </c>
      <c r="M6" s="108"/>
      <c r="N6" s="125"/>
    </row>
    <row r="7" spans="1:26" ht="19.899999999999999" customHeight="1" x14ac:dyDescent="0.2">
      <c r="A7" s="3"/>
      <c r="B7" s="329"/>
      <c r="C7" s="57"/>
      <c r="D7" s="217"/>
      <c r="E7" s="57"/>
      <c r="F7" s="270"/>
      <c r="G7" s="268"/>
      <c r="H7" s="346"/>
      <c r="I7" s="267"/>
      <c r="J7" s="271"/>
      <c r="K7" s="268"/>
      <c r="L7" s="133">
        <f t="shared" ref="L7:L17" si="0">F7*J7</f>
        <v>0</v>
      </c>
      <c r="M7" s="108"/>
      <c r="N7" s="145"/>
    </row>
    <row r="8" spans="1:26" ht="19.899999999999999" customHeight="1" x14ac:dyDescent="0.2">
      <c r="B8" s="329"/>
      <c r="C8" s="57"/>
      <c r="D8" s="217"/>
      <c r="E8" s="57"/>
      <c r="F8" s="270"/>
      <c r="G8" s="145"/>
      <c r="H8" s="347"/>
      <c r="I8" s="267"/>
      <c r="J8" s="271"/>
      <c r="K8" s="145"/>
      <c r="L8" s="133">
        <f t="shared" si="0"/>
        <v>0</v>
      </c>
      <c r="N8" s="125"/>
    </row>
    <row r="9" spans="1:26" ht="19.899999999999999" customHeight="1" x14ac:dyDescent="0.2">
      <c r="B9" s="329"/>
      <c r="C9" s="57"/>
      <c r="D9" s="217"/>
      <c r="E9" s="57"/>
      <c r="F9" s="270"/>
      <c r="G9" s="145"/>
      <c r="H9" s="347"/>
      <c r="I9" s="267"/>
      <c r="J9" s="271"/>
      <c r="K9" s="145"/>
      <c r="L9" s="133">
        <f t="shared" si="0"/>
        <v>0</v>
      </c>
    </row>
    <row r="10" spans="1:26" ht="19.899999999999999" customHeight="1" x14ac:dyDescent="0.2">
      <c r="A10" s="3"/>
      <c r="B10" s="329"/>
      <c r="C10" s="57"/>
      <c r="D10" s="217"/>
      <c r="E10" s="57"/>
      <c r="F10" s="270"/>
      <c r="G10" s="145"/>
      <c r="H10" s="347"/>
      <c r="I10" s="267"/>
      <c r="J10" s="271"/>
      <c r="K10" s="145"/>
      <c r="L10" s="133">
        <f t="shared" si="0"/>
        <v>0</v>
      </c>
    </row>
    <row r="11" spans="1:26" ht="19.899999999999999" customHeight="1" x14ac:dyDescent="0.2">
      <c r="B11" s="329"/>
      <c r="C11" s="57"/>
      <c r="D11" s="217"/>
      <c r="E11" s="57"/>
      <c r="F11" s="270"/>
      <c r="G11" s="145"/>
      <c r="H11" s="347"/>
      <c r="I11" s="267"/>
      <c r="J11" s="271"/>
      <c r="K11" s="145"/>
      <c r="L11" s="133">
        <f t="shared" si="0"/>
        <v>0</v>
      </c>
    </row>
    <row r="12" spans="1:26" ht="19.899999999999999" customHeight="1" x14ac:dyDescent="0.2">
      <c r="B12" s="329"/>
      <c r="C12" s="57"/>
      <c r="D12" s="217"/>
      <c r="E12" s="57"/>
      <c r="F12" s="270"/>
      <c r="G12" s="145"/>
      <c r="H12" s="347"/>
      <c r="I12" s="267"/>
      <c r="J12" s="271"/>
      <c r="K12" s="145"/>
      <c r="L12" s="133">
        <f t="shared" si="0"/>
        <v>0</v>
      </c>
    </row>
    <row r="13" spans="1:26" ht="19.899999999999999" customHeight="1" x14ac:dyDescent="0.2">
      <c r="B13" s="329"/>
      <c r="C13" s="57"/>
      <c r="D13" s="217"/>
      <c r="E13" s="57"/>
      <c r="F13" s="270"/>
      <c r="G13" s="145"/>
      <c r="H13" s="347"/>
      <c r="I13" s="267"/>
      <c r="J13" s="271"/>
      <c r="K13" s="145"/>
      <c r="L13" s="133">
        <f t="shared" si="0"/>
        <v>0</v>
      </c>
    </row>
    <row r="14" spans="1:26" ht="19.899999999999999" customHeight="1" x14ac:dyDescent="0.2">
      <c r="B14" s="329"/>
      <c r="C14" s="57"/>
      <c r="D14" s="217"/>
      <c r="E14" s="57"/>
      <c r="F14" s="270"/>
      <c r="G14" s="145"/>
      <c r="H14" s="347"/>
      <c r="I14" s="267"/>
      <c r="J14" s="271"/>
      <c r="K14" s="145"/>
      <c r="L14" s="133">
        <f t="shared" si="0"/>
        <v>0</v>
      </c>
    </row>
    <row r="15" spans="1:26" ht="19.899999999999999" customHeight="1" x14ac:dyDescent="0.2">
      <c r="A15" s="3"/>
      <c r="B15" s="329"/>
      <c r="C15" s="57"/>
      <c r="D15" s="217"/>
      <c r="E15" s="57"/>
      <c r="F15" s="270"/>
      <c r="G15" s="145"/>
      <c r="H15" s="347"/>
      <c r="I15" s="267"/>
      <c r="J15" s="271"/>
      <c r="K15" s="145"/>
      <c r="L15" s="133">
        <f t="shared" si="0"/>
        <v>0</v>
      </c>
    </row>
    <row r="16" spans="1:26" ht="19.899999999999999" customHeight="1" x14ac:dyDescent="0.2">
      <c r="B16" s="329"/>
      <c r="C16" s="57"/>
      <c r="D16" s="217"/>
      <c r="E16" s="57"/>
      <c r="F16" s="270"/>
      <c r="G16" s="145"/>
      <c r="H16" s="347"/>
      <c r="I16" s="267"/>
      <c r="J16" s="271"/>
      <c r="K16" s="145"/>
      <c r="L16" s="133">
        <f t="shared" si="0"/>
        <v>0</v>
      </c>
    </row>
    <row r="17" spans="1:14" ht="19.899999999999999" customHeight="1" x14ac:dyDescent="0.2">
      <c r="B17" s="329"/>
      <c r="C17" s="57"/>
      <c r="D17" s="217"/>
      <c r="E17" s="57"/>
      <c r="F17" s="270"/>
      <c r="G17" s="145"/>
      <c r="H17" s="347"/>
      <c r="I17" s="267"/>
      <c r="J17" s="271"/>
      <c r="K17" s="145"/>
      <c r="L17" s="133">
        <f t="shared" si="0"/>
        <v>0</v>
      </c>
      <c r="N17" s="125"/>
    </row>
    <row r="18" spans="1:14" ht="18" customHeight="1" x14ac:dyDescent="0.2">
      <c r="G18" s="68"/>
      <c r="H18" s="68"/>
      <c r="K18" s="68"/>
    </row>
    <row r="19" spans="1:14" ht="18" customHeight="1" x14ac:dyDescent="0.2">
      <c r="B19" s="38" t="s">
        <v>81</v>
      </c>
      <c r="C19" s="38"/>
      <c r="D19" s="38"/>
      <c r="E19" s="38"/>
      <c r="G19" s="269"/>
      <c r="H19" s="269"/>
      <c r="K19" s="269"/>
      <c r="L19" s="272">
        <f>SUM(L6:L17)</f>
        <v>0</v>
      </c>
      <c r="N19" s="148"/>
    </row>
    <row r="20" spans="1:14" ht="18" customHeight="1" x14ac:dyDescent="0.2">
      <c r="H20" s="457" t="s">
        <v>280</v>
      </c>
    </row>
    <row r="21" spans="1:14" ht="18" customHeight="1" x14ac:dyDescent="0.2">
      <c r="A21" s="300" t="s">
        <v>32</v>
      </c>
      <c r="B21" s="134" t="s">
        <v>14</v>
      </c>
      <c r="H21" s="458"/>
    </row>
    <row r="22" spans="1:14" ht="25.15" customHeight="1" x14ac:dyDescent="0.2">
      <c r="B22" s="230" t="s">
        <v>222</v>
      </c>
      <c r="C22" s="265"/>
      <c r="D22" s="59" t="s">
        <v>223</v>
      </c>
      <c r="E22" s="265"/>
      <c r="F22" s="266" t="s">
        <v>224</v>
      </c>
      <c r="G22" s="265"/>
      <c r="H22" s="459"/>
      <c r="I22" s="265"/>
      <c r="J22" s="59" t="s">
        <v>225</v>
      </c>
      <c r="K22" s="265"/>
      <c r="L22" s="229" t="s">
        <v>226</v>
      </c>
      <c r="M22" s="108"/>
      <c r="N22" s="125"/>
    </row>
    <row r="23" spans="1:14" ht="19.899999999999999" customHeight="1" x14ac:dyDescent="0.2">
      <c r="B23" s="61"/>
      <c r="C23" s="57"/>
      <c r="D23" s="56"/>
      <c r="E23" s="57"/>
      <c r="F23" s="56"/>
      <c r="G23" s="268"/>
      <c r="H23" s="346"/>
      <c r="I23" s="267"/>
      <c r="J23" s="133"/>
      <c r="K23" s="268"/>
      <c r="L23" s="133">
        <f>F23*J23</f>
        <v>0</v>
      </c>
      <c r="M23" s="108"/>
      <c r="N23" s="125"/>
    </row>
    <row r="24" spans="1:14" ht="19.899999999999999" customHeight="1" x14ac:dyDescent="0.2">
      <c r="A24" s="3"/>
      <c r="B24" s="329"/>
      <c r="C24" s="57"/>
      <c r="D24" s="270"/>
      <c r="E24" s="57"/>
      <c r="F24" s="270"/>
      <c r="G24" s="268"/>
      <c r="H24" s="346"/>
      <c r="I24" s="267"/>
      <c r="J24" s="271"/>
      <c r="K24" s="268"/>
      <c r="L24" s="133">
        <f t="shared" ref="L24:L34" si="1">F24*J24</f>
        <v>0</v>
      </c>
      <c r="M24" s="108"/>
      <c r="N24" s="145"/>
    </row>
    <row r="25" spans="1:14" ht="19.899999999999999" customHeight="1" x14ac:dyDescent="0.2">
      <c r="B25" s="329"/>
      <c r="C25" s="57"/>
      <c r="D25" s="270"/>
      <c r="E25" s="57"/>
      <c r="F25" s="270"/>
      <c r="G25" s="145"/>
      <c r="H25" s="347"/>
      <c r="I25" s="267"/>
      <c r="J25" s="271"/>
      <c r="K25" s="145"/>
      <c r="L25" s="133">
        <f t="shared" si="1"/>
        <v>0</v>
      </c>
      <c r="N25" s="125"/>
    </row>
    <row r="26" spans="1:14" ht="19.899999999999999" customHeight="1" x14ac:dyDescent="0.2">
      <c r="B26" s="329"/>
      <c r="C26" s="57"/>
      <c r="D26" s="270"/>
      <c r="E26" s="57"/>
      <c r="F26" s="270"/>
      <c r="G26" s="145"/>
      <c r="H26" s="347"/>
      <c r="I26" s="267"/>
      <c r="J26" s="271"/>
      <c r="K26" s="145"/>
      <c r="L26" s="133">
        <f t="shared" si="1"/>
        <v>0</v>
      </c>
      <c r="N26" s="125"/>
    </row>
    <row r="27" spans="1:14" ht="19.899999999999999" customHeight="1" x14ac:dyDescent="0.2">
      <c r="B27" s="329"/>
      <c r="C27" s="57"/>
      <c r="D27" s="270"/>
      <c r="E27" s="57"/>
      <c r="F27" s="270"/>
      <c r="G27" s="145"/>
      <c r="H27" s="347"/>
      <c r="I27" s="267"/>
      <c r="J27" s="271"/>
      <c r="K27" s="145"/>
      <c r="L27" s="133">
        <f t="shared" si="1"/>
        <v>0</v>
      </c>
    </row>
    <row r="28" spans="1:14" ht="19.899999999999999" customHeight="1" x14ac:dyDescent="0.2">
      <c r="A28" s="3"/>
      <c r="B28" s="329"/>
      <c r="C28" s="57"/>
      <c r="D28" s="270"/>
      <c r="E28" s="57"/>
      <c r="F28" s="270"/>
      <c r="G28" s="145"/>
      <c r="H28" s="347"/>
      <c r="I28" s="267"/>
      <c r="J28" s="271"/>
      <c r="K28" s="145"/>
      <c r="L28" s="133">
        <f t="shared" si="1"/>
        <v>0</v>
      </c>
    </row>
    <row r="29" spans="1:14" ht="19.899999999999999" customHeight="1" x14ac:dyDescent="0.2">
      <c r="B29" s="329"/>
      <c r="C29" s="57"/>
      <c r="D29" s="270"/>
      <c r="E29" s="57"/>
      <c r="F29" s="270"/>
      <c r="G29" s="145"/>
      <c r="H29" s="347"/>
      <c r="I29" s="267"/>
      <c r="J29" s="271"/>
      <c r="K29" s="145"/>
      <c r="L29" s="133">
        <f t="shared" si="1"/>
        <v>0</v>
      </c>
    </row>
    <row r="30" spans="1:14" ht="19.899999999999999" customHeight="1" x14ac:dyDescent="0.2">
      <c r="B30" s="329"/>
      <c r="C30" s="57"/>
      <c r="D30" s="270"/>
      <c r="E30" s="57"/>
      <c r="F30" s="270"/>
      <c r="G30" s="145"/>
      <c r="H30" s="347"/>
      <c r="I30" s="267"/>
      <c r="J30" s="271"/>
      <c r="K30" s="145"/>
      <c r="L30" s="133">
        <f t="shared" si="1"/>
        <v>0</v>
      </c>
    </row>
    <row r="31" spans="1:14" ht="19.899999999999999" customHeight="1" x14ac:dyDescent="0.2">
      <c r="B31" s="329"/>
      <c r="C31" s="57"/>
      <c r="D31" s="270"/>
      <c r="E31" s="57"/>
      <c r="F31" s="270"/>
      <c r="G31" s="145"/>
      <c r="H31" s="347"/>
      <c r="I31" s="267"/>
      <c r="J31" s="271"/>
      <c r="K31" s="145"/>
      <c r="L31" s="133">
        <f t="shared" si="1"/>
        <v>0</v>
      </c>
    </row>
    <row r="32" spans="1:14" ht="19.899999999999999" customHeight="1" x14ac:dyDescent="0.2">
      <c r="A32" s="3"/>
      <c r="B32" s="329"/>
      <c r="C32" s="57"/>
      <c r="D32" s="270"/>
      <c r="E32" s="57"/>
      <c r="F32" s="270"/>
      <c r="G32" s="145"/>
      <c r="H32" s="347"/>
      <c r="I32" s="267"/>
      <c r="J32" s="271"/>
      <c r="K32" s="145"/>
      <c r="L32" s="133">
        <f t="shared" si="1"/>
        <v>0</v>
      </c>
    </row>
    <row r="33" spans="2:14" ht="19.899999999999999" customHeight="1" x14ac:dyDescent="0.2">
      <c r="B33" s="329"/>
      <c r="C33" s="57"/>
      <c r="D33" s="270"/>
      <c r="E33" s="57"/>
      <c r="F33" s="270"/>
      <c r="G33" s="145"/>
      <c r="H33" s="347"/>
      <c r="I33" s="267"/>
      <c r="J33" s="271"/>
      <c r="K33" s="145"/>
      <c r="L33" s="133">
        <f t="shared" si="1"/>
        <v>0</v>
      </c>
    </row>
    <row r="34" spans="2:14" ht="19.899999999999999" customHeight="1" x14ac:dyDescent="0.2">
      <c r="B34" s="329"/>
      <c r="C34" s="57"/>
      <c r="D34" s="270"/>
      <c r="E34" s="57"/>
      <c r="F34" s="270"/>
      <c r="G34" s="145"/>
      <c r="H34" s="347"/>
      <c r="I34" s="267"/>
      <c r="J34" s="271"/>
      <c r="K34" s="145"/>
      <c r="L34" s="133">
        <f t="shared" si="1"/>
        <v>0</v>
      </c>
      <c r="N34" s="125"/>
    </row>
    <row r="35" spans="2:14" ht="19.899999999999999" customHeight="1" x14ac:dyDescent="0.2">
      <c r="B35" s="329"/>
      <c r="C35" s="57"/>
      <c r="D35" s="270"/>
      <c r="E35" s="57"/>
      <c r="F35" s="270"/>
      <c r="G35" s="145"/>
      <c r="H35" s="347"/>
      <c r="I35" s="267"/>
      <c r="J35" s="271"/>
      <c r="K35" s="145"/>
      <c r="L35" s="133">
        <f t="shared" ref="L35" si="2">F35*J35</f>
        <v>0</v>
      </c>
      <c r="N35" s="125"/>
    </row>
    <row r="36" spans="2:14" ht="18" customHeight="1" x14ac:dyDescent="0.2">
      <c r="G36" s="68"/>
      <c r="H36" s="68"/>
      <c r="K36" s="68"/>
    </row>
    <row r="37" spans="2:14" ht="18" customHeight="1" x14ac:dyDescent="0.2">
      <c r="B37" s="38" t="s">
        <v>227</v>
      </c>
      <c r="C37" s="38"/>
      <c r="D37" s="38"/>
      <c r="E37" s="38"/>
      <c r="F37" s="38"/>
      <c r="G37" s="269"/>
      <c r="H37" s="269"/>
      <c r="K37" s="269"/>
      <c r="L37" s="272">
        <f>SUM(L23:L34)</f>
        <v>0</v>
      </c>
      <c r="N37" s="148"/>
    </row>
    <row r="39" spans="2:14" x14ac:dyDescent="0.2">
      <c r="N39" s="151"/>
    </row>
  </sheetData>
  <mergeCells count="2">
    <mergeCell ref="H3:H5"/>
    <mergeCell ref="H20:H22"/>
  </mergeCells>
  <printOptions horizontalCentered="1"/>
  <pageMargins left="0.75" right="0.59483333333333333" top="1" bottom="1" header="0.5" footer="0.5"/>
  <pageSetup scale="86" firstPageNumber="10" orientation="portrait" useFirstPageNumber="1" horizontalDpi="4294967293" verticalDpi="4294967293" r:id="rId1"/>
  <headerFooter alignWithMargins="0">
    <oddHeader>&amp;L&amp;11Revised
Mar 14, 2018&amp;C
&amp;R&amp;11Form U-10, Cost Estimate
Page &amp;P of 12</oddHeader>
    <oddFooter xml:space="preserve">&amp;L&amp;D&amp;R&amp;F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59999389629810485"/>
  </sheetPr>
  <dimension ref="A1:N55"/>
  <sheetViews>
    <sheetView view="pageLayout" zoomScaleNormal="100" workbookViewId="0">
      <selection activeCell="L9" sqref="L9"/>
    </sheetView>
  </sheetViews>
  <sheetFormatPr defaultRowHeight="12.75" x14ac:dyDescent="0.2"/>
  <cols>
    <col min="1" max="1" width="3.140625" customWidth="1"/>
    <col min="2" max="2" width="3.28515625" customWidth="1"/>
    <col min="4" max="4" width="13.42578125" customWidth="1"/>
    <col min="5" max="5" width="1.5703125" customWidth="1"/>
    <col min="6" max="6" width="8.140625" customWidth="1"/>
    <col min="7" max="7" width="1.42578125" customWidth="1"/>
    <col min="8" max="8" width="9.7109375" customWidth="1"/>
    <col min="9" max="9" width="2.28515625" customWidth="1"/>
    <col min="10" max="10" width="3.42578125" customWidth="1"/>
    <col min="11" max="11" width="2" customWidth="1"/>
    <col min="12" max="12" width="15.7109375" customWidth="1"/>
    <col min="13" max="13" width="3" customWidth="1"/>
    <col min="14" max="14" width="12.28515625" customWidth="1"/>
  </cols>
  <sheetData>
    <row r="1" spans="1:14" ht="15.75" x14ac:dyDescent="0.25">
      <c r="A1" s="7" t="s">
        <v>82</v>
      </c>
      <c r="B1" s="12"/>
      <c r="C1" s="12"/>
      <c r="D1" s="12"/>
      <c r="E1" s="12"/>
      <c r="F1" s="12"/>
      <c r="G1" s="12"/>
      <c r="H1" s="12"/>
      <c r="I1" s="12"/>
      <c r="J1" s="12"/>
      <c r="K1" s="12"/>
      <c r="L1" s="12"/>
      <c r="M1" s="12"/>
      <c r="N1" s="12"/>
    </row>
    <row r="3" spans="1:14" x14ac:dyDescent="0.2">
      <c r="A3" s="44" t="s">
        <v>21</v>
      </c>
      <c r="C3" t="s">
        <v>83</v>
      </c>
    </row>
    <row r="5" spans="1:14" x14ac:dyDescent="0.2">
      <c r="B5" s="30"/>
      <c r="C5" t="s">
        <v>84</v>
      </c>
    </row>
    <row r="7" spans="1:14" x14ac:dyDescent="0.2">
      <c r="B7" s="30"/>
      <c r="C7" t="s">
        <v>85</v>
      </c>
    </row>
    <row r="8" spans="1:14" ht="19.899999999999999" customHeight="1" x14ac:dyDescent="0.2"/>
    <row r="9" spans="1:14" x14ac:dyDescent="0.2">
      <c r="B9" s="47" t="s">
        <v>86</v>
      </c>
      <c r="C9" t="s">
        <v>87</v>
      </c>
      <c r="H9" s="275"/>
    </row>
    <row r="11" spans="1:14" x14ac:dyDescent="0.2">
      <c r="C11" s="34" t="s">
        <v>88</v>
      </c>
      <c r="D11" s="34"/>
      <c r="E11" s="34"/>
      <c r="F11" s="34"/>
      <c r="G11" s="34"/>
      <c r="H11" s="34"/>
      <c r="I11" s="34"/>
      <c r="J11" s="34"/>
      <c r="K11" s="34"/>
    </row>
    <row r="13" spans="1:14" x14ac:dyDescent="0.2">
      <c r="C13" t="s">
        <v>89</v>
      </c>
    </row>
    <row r="15" spans="1:14" x14ac:dyDescent="0.2">
      <c r="C15" s="20" t="s">
        <v>59</v>
      </c>
      <c r="D15" s="20"/>
      <c r="E15" s="12"/>
      <c r="F15" s="12"/>
      <c r="G15" s="12"/>
      <c r="H15" s="12"/>
      <c r="I15" s="12"/>
      <c r="J15" s="12"/>
      <c r="K15" s="12"/>
      <c r="L15" s="206" t="s">
        <v>65</v>
      </c>
      <c r="M15" s="26"/>
      <c r="N15" s="20" t="s">
        <v>66</v>
      </c>
    </row>
    <row r="16" spans="1:14" x14ac:dyDescent="0.2">
      <c r="C16" s="12"/>
      <c r="D16" s="12"/>
      <c r="E16" s="12"/>
      <c r="F16" s="12"/>
      <c r="G16" s="12"/>
      <c r="H16" s="12"/>
      <c r="I16" s="12"/>
      <c r="J16" s="235" t="s">
        <v>70</v>
      </c>
      <c r="K16" s="12"/>
      <c r="L16" s="45" t="s">
        <v>67</v>
      </c>
      <c r="M16" s="46"/>
      <c r="N16" s="10" t="s">
        <v>67</v>
      </c>
    </row>
    <row r="17" spans="2:14" x14ac:dyDescent="0.2">
      <c r="C17" s="12"/>
      <c r="D17" s="12"/>
      <c r="E17" s="12"/>
      <c r="F17" s="12"/>
      <c r="G17" s="12"/>
      <c r="H17" s="12"/>
      <c r="I17" s="12"/>
      <c r="J17" s="274" t="s">
        <v>90</v>
      </c>
      <c r="K17" s="12"/>
      <c r="L17" s="39"/>
      <c r="M17" s="12"/>
      <c r="N17" s="12"/>
    </row>
    <row r="18" spans="2:14" x14ac:dyDescent="0.2">
      <c r="C18" s="94" t="s">
        <v>34</v>
      </c>
      <c r="D18" s="94"/>
      <c r="E18" s="12"/>
      <c r="F18" s="204" t="s">
        <v>35</v>
      </c>
      <c r="G18" s="12"/>
      <c r="H18" s="204" t="s">
        <v>91</v>
      </c>
      <c r="I18" s="210"/>
      <c r="J18" s="236" t="s">
        <v>72</v>
      </c>
      <c r="K18" s="12"/>
      <c r="L18" s="204" t="s">
        <v>26</v>
      </c>
      <c r="M18" s="12"/>
      <c r="N18" s="204" t="s">
        <v>26</v>
      </c>
    </row>
    <row r="19" spans="2:14" ht="25.15" customHeight="1" x14ac:dyDescent="0.2">
      <c r="C19" s="53"/>
      <c r="D19" s="53"/>
      <c r="E19" s="15"/>
      <c r="F19" s="53"/>
      <c r="G19" s="15"/>
      <c r="H19" s="64"/>
      <c r="I19" s="233"/>
      <c r="J19" s="327"/>
      <c r="K19" s="15"/>
      <c r="L19" s="96">
        <f>IF(J19="t",F19*H19,0)</f>
        <v>0</v>
      </c>
      <c r="M19" s="12"/>
      <c r="N19" s="96">
        <f>IF(J19="R",F19*H19,0)</f>
        <v>0</v>
      </c>
    </row>
    <row r="20" spans="2:14" ht="25.15" customHeight="1" x14ac:dyDescent="0.2">
      <c r="C20" s="53"/>
      <c r="D20" s="53"/>
      <c r="E20" s="15"/>
      <c r="F20" s="53"/>
      <c r="G20" s="15"/>
      <c r="H20" s="64"/>
      <c r="I20" s="233"/>
      <c r="J20" s="327"/>
      <c r="K20" s="15"/>
      <c r="L20" s="96">
        <f>IF(J20="t",F20*H20,0)</f>
        <v>0</v>
      </c>
      <c r="M20" s="12"/>
      <c r="N20" s="96">
        <f>IF(J20="R",F20*H20,0)</f>
        <v>0</v>
      </c>
    </row>
    <row r="21" spans="2:14" ht="25.15" customHeight="1" x14ac:dyDescent="0.2">
      <c r="C21" s="53"/>
      <c r="D21" s="53"/>
      <c r="E21" s="15"/>
      <c r="F21" s="53"/>
      <c r="G21" s="15"/>
      <c r="H21" s="64"/>
      <c r="I21" s="233"/>
      <c r="J21" s="327"/>
      <c r="K21" s="15"/>
      <c r="L21" s="96">
        <f>IF(J21="t",F21*H21,0)</f>
        <v>0</v>
      </c>
      <c r="M21" s="12"/>
      <c r="N21" s="96">
        <f>IF(J21="R",F21*H21,0)</f>
        <v>0</v>
      </c>
    </row>
    <row r="22" spans="2:14" x14ac:dyDescent="0.2">
      <c r="L22" s="68"/>
      <c r="N22" s="68"/>
    </row>
    <row r="23" spans="2:14" x14ac:dyDescent="0.2">
      <c r="C23" s="21" t="s">
        <v>92</v>
      </c>
      <c r="D23" s="21"/>
      <c r="E23" s="21"/>
      <c r="F23" s="21"/>
      <c r="G23" s="21"/>
      <c r="H23" s="22"/>
      <c r="I23" s="22"/>
      <c r="J23" s="12"/>
      <c r="K23" s="15"/>
      <c r="L23" s="96">
        <f>SUM(L19:L21)*0.9</f>
        <v>0</v>
      </c>
      <c r="M23" s="12"/>
      <c r="N23" s="96">
        <f>SUM(N19:N21)</f>
        <v>0</v>
      </c>
    </row>
    <row r="24" spans="2:14" ht="15" x14ac:dyDescent="0.2">
      <c r="C24" s="1"/>
      <c r="D24" s="11"/>
      <c r="E24" s="1"/>
      <c r="F24" s="1"/>
    </row>
    <row r="26" spans="2:14" x14ac:dyDescent="0.2">
      <c r="B26" s="47" t="s">
        <v>93</v>
      </c>
      <c r="C26" t="s">
        <v>94</v>
      </c>
    </row>
    <row r="27" spans="2:14" x14ac:dyDescent="0.2">
      <c r="C27" t="s">
        <v>95</v>
      </c>
    </row>
    <row r="29" spans="2:14" x14ac:dyDescent="0.2">
      <c r="E29" s="12"/>
      <c r="F29" s="12"/>
      <c r="G29" s="12"/>
      <c r="H29" s="12"/>
      <c r="I29" s="12"/>
      <c r="J29" s="12"/>
      <c r="K29" s="12"/>
      <c r="L29" s="17" t="s">
        <v>65</v>
      </c>
      <c r="M29" s="26"/>
      <c r="N29" s="20" t="s">
        <v>66</v>
      </c>
    </row>
    <row r="30" spans="2:14" ht="15" x14ac:dyDescent="0.2">
      <c r="C30" s="462" t="s">
        <v>59</v>
      </c>
      <c r="D30" s="463"/>
      <c r="E30" s="12"/>
      <c r="F30" s="12"/>
      <c r="G30" s="12"/>
      <c r="H30" s="12"/>
      <c r="I30" s="12"/>
      <c r="J30" s="235" t="s">
        <v>70</v>
      </c>
      <c r="K30" s="12"/>
      <c r="L30" s="45" t="s">
        <v>67</v>
      </c>
      <c r="M30" s="46"/>
      <c r="N30" s="10" t="s">
        <v>67</v>
      </c>
    </row>
    <row r="31" spans="2:14" x14ac:dyDescent="0.2">
      <c r="C31" s="12"/>
      <c r="D31" s="12"/>
      <c r="E31" s="12"/>
      <c r="F31" s="12"/>
      <c r="G31" s="12"/>
      <c r="H31" s="12" t="s">
        <v>96</v>
      </c>
      <c r="I31" s="12"/>
      <c r="J31" s="234" t="s">
        <v>90</v>
      </c>
      <c r="K31" s="12"/>
      <c r="L31" s="39"/>
      <c r="M31" s="12"/>
      <c r="N31" s="12"/>
    </row>
    <row r="32" spans="2:14" x14ac:dyDescent="0.2">
      <c r="C32" s="94" t="s">
        <v>34</v>
      </c>
      <c r="D32" s="94"/>
      <c r="E32" s="12"/>
      <c r="F32" s="204" t="s">
        <v>35</v>
      </c>
      <c r="G32" s="12"/>
      <c r="H32" s="204" t="s">
        <v>91</v>
      </c>
      <c r="I32" s="206"/>
      <c r="J32" s="236" t="s">
        <v>72</v>
      </c>
      <c r="K32" s="12"/>
      <c r="L32" s="204" t="s">
        <v>26</v>
      </c>
      <c r="M32" s="12"/>
      <c r="N32" s="204" t="s">
        <v>26</v>
      </c>
    </row>
    <row r="33" spans="1:14" ht="25.15" customHeight="1" x14ac:dyDescent="0.2">
      <c r="C33" s="454"/>
      <c r="D33" s="386"/>
      <c r="E33" s="12"/>
      <c r="F33" s="237"/>
      <c r="G33" s="12"/>
      <c r="H33" s="221"/>
      <c r="I33" s="12"/>
      <c r="J33" s="327"/>
      <c r="K33" s="12"/>
      <c r="L33" s="221">
        <f>IF(J33="T",F33*H33,0)</f>
        <v>0</v>
      </c>
      <c r="M33" s="12"/>
      <c r="N33" s="221">
        <f>IF(J33="R",F33*H33,0)</f>
        <v>0</v>
      </c>
    </row>
    <row r="34" spans="1:14" ht="25.15" customHeight="1" x14ac:dyDescent="0.2">
      <c r="C34" s="386"/>
      <c r="D34" s="386"/>
      <c r="E34" s="12"/>
      <c r="F34" s="237"/>
      <c r="G34" s="12"/>
      <c r="H34" s="221"/>
      <c r="I34" s="65"/>
      <c r="J34" s="327"/>
      <c r="K34" s="12"/>
      <c r="L34" s="221">
        <f t="shared" ref="L34:L36" si="0">IF(J34="T",F34*H34,0)</f>
        <v>0</v>
      </c>
      <c r="M34" s="12"/>
      <c r="N34" s="221">
        <f t="shared" ref="N34:N36" si="1">IF(J34="R",F34*H34,0)</f>
        <v>0</v>
      </c>
    </row>
    <row r="35" spans="1:14" ht="25.15" customHeight="1" x14ac:dyDescent="0.2">
      <c r="C35" s="386"/>
      <c r="D35" s="386"/>
      <c r="E35" s="12"/>
      <c r="F35" s="237"/>
      <c r="G35" s="12"/>
      <c r="H35" s="221"/>
      <c r="I35" s="65"/>
      <c r="J35" s="327"/>
      <c r="K35" s="12"/>
      <c r="L35" s="221">
        <f t="shared" si="0"/>
        <v>0</v>
      </c>
      <c r="M35" s="12"/>
      <c r="N35" s="221">
        <f t="shared" si="1"/>
        <v>0</v>
      </c>
    </row>
    <row r="36" spans="1:14" ht="25.15" customHeight="1" x14ac:dyDescent="0.2">
      <c r="C36" s="386"/>
      <c r="D36" s="386"/>
      <c r="E36" s="12"/>
      <c r="F36" s="237"/>
      <c r="G36" s="12"/>
      <c r="H36" s="221"/>
      <c r="I36" s="65"/>
      <c r="J36" s="327"/>
      <c r="K36" s="12"/>
      <c r="L36" s="221">
        <f t="shared" si="0"/>
        <v>0</v>
      </c>
      <c r="M36" s="12"/>
      <c r="N36" s="221">
        <f t="shared" si="1"/>
        <v>0</v>
      </c>
    </row>
    <row r="37" spans="1:14" ht="25.15" customHeight="1" x14ac:dyDescent="0.2">
      <c r="C37" s="180"/>
      <c r="D37" s="180"/>
      <c r="E37" s="12"/>
      <c r="F37" s="13"/>
      <c r="G37" s="12"/>
      <c r="H37" s="339" t="s">
        <v>269</v>
      </c>
      <c r="I37" s="65"/>
      <c r="J37" s="338"/>
      <c r="K37" s="12"/>
      <c r="L37" s="96">
        <f>SUM(L33:L36)</f>
        <v>0</v>
      </c>
      <c r="M37" s="12"/>
      <c r="N37" s="96">
        <f>SUM(N33:N36)</f>
        <v>0</v>
      </c>
    </row>
    <row r="38" spans="1:14" ht="25.15" customHeight="1" x14ac:dyDescent="0.2">
      <c r="C38" t="s">
        <v>97</v>
      </c>
      <c r="K38" s="15"/>
      <c r="L38" s="96">
        <f>L23+L37</f>
        <v>0</v>
      </c>
      <c r="M38" s="12"/>
      <c r="N38" s="96">
        <f>N23+N37</f>
        <v>0</v>
      </c>
    </row>
    <row r="39" spans="1:14" x14ac:dyDescent="0.2">
      <c r="L39" s="68"/>
    </row>
    <row r="40" spans="1:14" ht="25.15" customHeight="1" thickBot="1" x14ac:dyDescent="0.25">
      <c r="C40" s="461" t="s">
        <v>98</v>
      </c>
      <c r="D40" s="461"/>
      <c r="E40" s="461"/>
      <c r="F40" s="461"/>
      <c r="G40" s="34"/>
      <c r="H40" s="34"/>
      <c r="I40" s="34"/>
      <c r="J40" s="41"/>
      <c r="K40" s="13"/>
      <c r="L40" s="273">
        <f>L38+N38</f>
        <v>0</v>
      </c>
      <c r="N40" s="3"/>
    </row>
    <row r="41" spans="1:14" ht="13.5" thickTop="1" x14ac:dyDescent="0.2">
      <c r="C41" t="s">
        <v>99</v>
      </c>
    </row>
    <row r="43" spans="1:14" x14ac:dyDescent="0.2">
      <c r="A43" s="44" t="s">
        <v>32</v>
      </c>
      <c r="C43" t="s">
        <v>100</v>
      </c>
    </row>
    <row r="45" spans="1:14" x14ac:dyDescent="0.2">
      <c r="B45" s="30"/>
      <c r="C45" t="s">
        <v>101</v>
      </c>
    </row>
    <row r="47" spans="1:14" x14ac:dyDescent="0.2">
      <c r="B47" s="30"/>
      <c r="C47" t="s">
        <v>102</v>
      </c>
    </row>
    <row r="48" spans="1:14" x14ac:dyDescent="0.2">
      <c r="B48" s="3"/>
    </row>
    <row r="49" spans="1:14" ht="19.899999999999999" customHeight="1" x14ac:dyDescent="0.2"/>
    <row r="50" spans="1:14" x14ac:dyDescent="0.2">
      <c r="A50" s="44" t="s">
        <v>37</v>
      </c>
      <c r="C50" t="s">
        <v>103</v>
      </c>
    </row>
    <row r="51" spans="1:14" x14ac:dyDescent="0.2">
      <c r="C51" t="s">
        <v>104</v>
      </c>
    </row>
    <row r="52" spans="1:14" x14ac:dyDescent="0.2">
      <c r="C52" t="s">
        <v>105</v>
      </c>
    </row>
    <row r="53" spans="1:14" x14ac:dyDescent="0.2">
      <c r="C53" t="s">
        <v>106</v>
      </c>
    </row>
    <row r="55" spans="1:14" ht="75" customHeight="1" x14ac:dyDescent="0.2">
      <c r="B55" s="460" t="s">
        <v>244</v>
      </c>
      <c r="C55" s="460"/>
      <c r="D55" s="460"/>
      <c r="E55" s="460"/>
      <c r="F55" s="460"/>
      <c r="G55" s="460"/>
      <c r="H55" s="460"/>
      <c r="I55" s="460"/>
      <c r="J55" s="460"/>
      <c r="K55" s="460"/>
      <c r="L55" s="460"/>
      <c r="M55" s="460"/>
      <c r="N55" s="460"/>
    </row>
  </sheetData>
  <mergeCells count="7">
    <mergeCell ref="B55:N55"/>
    <mergeCell ref="C40:F40"/>
    <mergeCell ref="C30:D30"/>
    <mergeCell ref="C33:D33"/>
    <mergeCell ref="C34:D34"/>
    <mergeCell ref="C35:D35"/>
    <mergeCell ref="C36:D36"/>
  </mergeCells>
  <pageMargins left="0.75" right="0.59483333333333333" top="1" bottom="1" header="0.5" footer="0.5"/>
  <pageSetup scale="86" firstPageNumber="11" orientation="portrait" useFirstPageNumber="1" horizontalDpi="4294967293" verticalDpi="4294967293" r:id="rId1"/>
  <headerFooter alignWithMargins="0">
    <oddHeader>&amp;L&amp;11Revised
Mar 14, 2018&amp;C
&amp;R&amp;11Form U-10, Cost Estimate
Page &amp;P of 12</oddHeader>
    <oddFooter xml:space="preserve">&amp;L&amp;D&amp;R&amp;F
</oddFooter>
  </headerFooter>
  <rowBreaks count="1" manualBreakCount="1">
    <brk id="48" max="16383" man="1"/>
  </rowBreaks>
  <ignoredErrors>
    <ignoredError sqref="B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locked="0" defaultSize="0" autoFill="0" autoLine="0" autoPict="0">
                <anchor moveWithCells="1">
                  <from>
                    <xdr:col>0</xdr:col>
                    <xdr:colOff>200025</xdr:colOff>
                    <xdr:row>3</xdr:row>
                    <xdr:rowOff>123825</xdr:rowOff>
                  </from>
                  <to>
                    <xdr:col>2</xdr:col>
                    <xdr:colOff>114300</xdr:colOff>
                    <xdr:row>5</xdr:row>
                    <xdr:rowOff>19050</xdr:rowOff>
                  </to>
                </anchor>
              </controlPr>
            </control>
          </mc:Choice>
        </mc:AlternateContent>
        <mc:AlternateContent xmlns:mc="http://schemas.openxmlformats.org/markup-compatibility/2006">
          <mc:Choice Requires="x14">
            <control shapeId="8196" r:id="rId5" name="Check Box 4">
              <controlPr locked="0" defaultSize="0" autoFill="0" autoLine="0" autoPict="0">
                <anchor moveWithCells="1">
                  <from>
                    <xdr:col>1</xdr:col>
                    <xdr:colOff>0</xdr:colOff>
                    <xdr:row>5</xdr:row>
                    <xdr:rowOff>123825</xdr:rowOff>
                  </from>
                  <to>
                    <xdr:col>2</xdr:col>
                    <xdr:colOff>85725</xdr:colOff>
                    <xdr:row>7</xdr:row>
                    <xdr:rowOff>19050</xdr:rowOff>
                  </to>
                </anchor>
              </controlPr>
            </control>
          </mc:Choice>
        </mc:AlternateContent>
        <mc:AlternateContent xmlns:mc="http://schemas.openxmlformats.org/markup-compatibility/2006">
          <mc:Choice Requires="x14">
            <control shapeId="8197" r:id="rId6" name="Check Box 5">
              <controlPr locked="0" defaultSize="0" autoFill="0" autoLine="0" autoPict="0">
                <anchor moveWithCells="1">
                  <from>
                    <xdr:col>1</xdr:col>
                    <xdr:colOff>9525</xdr:colOff>
                    <xdr:row>43</xdr:row>
                    <xdr:rowOff>123825</xdr:rowOff>
                  </from>
                  <to>
                    <xdr:col>2</xdr:col>
                    <xdr:colOff>95250</xdr:colOff>
                    <xdr:row>45</xdr:row>
                    <xdr:rowOff>19050</xdr:rowOff>
                  </to>
                </anchor>
              </controlPr>
            </control>
          </mc:Choice>
        </mc:AlternateContent>
        <mc:AlternateContent xmlns:mc="http://schemas.openxmlformats.org/markup-compatibility/2006">
          <mc:Choice Requires="x14">
            <control shapeId="8198" r:id="rId7" name="Check Box 6">
              <controlPr locked="0" defaultSize="0" autoFill="0" autoLine="0" autoPict="0">
                <anchor moveWithCells="1">
                  <from>
                    <xdr:col>1</xdr:col>
                    <xdr:colOff>9525</xdr:colOff>
                    <xdr:row>45</xdr:row>
                    <xdr:rowOff>133350</xdr:rowOff>
                  </from>
                  <to>
                    <xdr:col>2</xdr:col>
                    <xdr:colOff>95250</xdr:colOff>
                    <xdr:row>47</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vised_x0020_Date xmlns="1817a706-3e9a-470c-b238-5fea4cf1bd6d">2016-03-15T05:00:00+00:00</Revised_x0020_Date>
    <TaxKeywordTaxHTField xmlns="91504c48-9ecb-4e3e-bd39-7eb0096cd99e">
      <Terms xmlns="http://schemas.microsoft.com/office/infopath/2007/PartnerControls"/>
    </TaxKeywordTaxHTField>
    <TaxCatchAll xmlns="91504c48-9ecb-4e3e-bd39-7eb0096cd99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DC68071BD1B34A9B576710D5F1E529" ma:contentTypeVersion="6" ma:contentTypeDescription="Create a new document." ma:contentTypeScope="" ma:versionID="9b2fb25e691f0abd3a2a80c4926aa7fb">
  <xsd:schema xmlns:xsd="http://www.w3.org/2001/XMLSchema" xmlns:xs="http://www.w3.org/2001/XMLSchema" xmlns:p="http://schemas.microsoft.com/office/2006/metadata/properties" xmlns:ns2="91504c48-9ecb-4e3e-bd39-7eb0096cd99e" xmlns:ns3="1817a706-3e9a-470c-b238-5fea4cf1bd6d" targetNamespace="http://schemas.microsoft.com/office/2006/metadata/properties" ma:root="true" ma:fieldsID="74aaa3142b58e3fded5b8cf740811551" ns2:_="" ns3:_="">
    <xsd:import namespace="91504c48-9ecb-4e3e-bd39-7eb0096cd99e"/>
    <xsd:import namespace="1817a706-3e9a-470c-b238-5fea4cf1bd6d"/>
    <xsd:element name="properties">
      <xsd:complexType>
        <xsd:sequence>
          <xsd:element name="documentManagement">
            <xsd:complexType>
              <xsd:all>
                <xsd:element ref="ns2:TaxKeywordTaxHTField" minOccurs="0"/>
                <xsd:element ref="ns3:Revised_x0020_Date"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504c48-9ecb-4e3e-bd39-7eb0096cd99e"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edb0c485-6bb6-433e-b21b-573461a05148" ma:termSetId="00000000-0000-0000-0000-000000000000" ma:anchorId="00000000-0000-0000-0000-000000000000" ma:open="true" ma:isKeyword="true">
      <xsd:complexType>
        <xsd:sequence>
          <xsd:element ref="pc:Terms" minOccurs="0" maxOccurs="1"/>
        </xsd:sequence>
      </xsd:complexType>
    </xsd:element>
    <xsd:element name="TaxCatchAll" ma:index="11" nillable="true" ma:displayName="Taxonomy Catch All Column" ma:description="" ma:hidden="true" ma:list="{9e05770d-aa90-4923-a5f6-40b0e6a56b11}" ma:internalName="TaxCatchAll" ma:showField="CatchAllData" ma:web="91504c48-9ecb-4e3e-bd39-7eb0096cd99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17a706-3e9a-470c-b238-5fea4cf1bd6d" elementFormDefault="qualified">
    <xsd:import namespace="http://schemas.microsoft.com/office/2006/documentManagement/types"/>
    <xsd:import namespace="http://schemas.microsoft.com/office/infopath/2007/PartnerControls"/>
    <xsd:element name="Revised_x0020_Date" ma:index="10" nillable="true" ma:displayName="Revised Date" ma:description="use this field to display the revised date so the actual file name doesn't contain the revision date" ma:format="DateOnly" ma:internalName="Revis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84932E-B7D9-4FC7-A335-1D3163F65F3E}">
  <ds:schemaRefs>
    <ds:schemaRef ds:uri="http://schemas.microsoft.com/sharepoint/v3/contenttype/forms"/>
  </ds:schemaRefs>
</ds:datastoreItem>
</file>

<file path=customXml/itemProps2.xml><?xml version="1.0" encoding="utf-8"?>
<ds:datastoreItem xmlns:ds="http://schemas.openxmlformats.org/officeDocument/2006/customXml" ds:itemID="{92E7ABF2-33D2-4C07-B465-D4BDF5ACA33D}">
  <ds:schemaRefs>
    <ds:schemaRef ds:uri="91504c48-9ecb-4e3e-bd39-7eb0096cd99e"/>
    <ds:schemaRef ds:uri="1817a706-3e9a-470c-b238-5fea4cf1bd6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6707E3B-6C44-441C-83E7-D25DD4968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504c48-9ecb-4e3e-bd39-7eb0096cd99e"/>
    <ds:schemaRef ds:uri="1817a706-3e9a-470c-b238-5fea4cf1b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Read Me</vt:lpstr>
      <vt:lpstr>Pg 1 CVR</vt:lpstr>
      <vt:lpstr>Pg 2 SUM</vt:lpstr>
      <vt:lpstr>Pg 3 ROW</vt:lpstr>
      <vt:lpstr>Pg 4 &amp; 5 ENG</vt:lpstr>
      <vt:lpstr>Pg 6 &amp; 7 In-Kind</vt:lpstr>
      <vt:lpstr>Pg 8 &amp; 9 B'mnt</vt:lpstr>
      <vt:lpstr>Pg 10 Bid Sht</vt:lpstr>
      <vt:lpstr>Pg 11 &amp; 12 Slvg</vt:lpstr>
      <vt:lpstr>Counties</vt:lpstr>
      <vt:lpstr>Betterment</vt:lpstr>
      <vt:lpstr>CO_BETTERMENT</vt:lpstr>
      <vt:lpstr>CO_ENG</vt:lpstr>
      <vt:lpstr>CO_INKIND</vt:lpstr>
      <vt:lpstr>County</vt:lpstr>
      <vt:lpstr>EA_AMT</vt:lpstr>
      <vt:lpstr>LB_BETTERMENT</vt:lpstr>
      <vt:lpstr>LB_INKIND</vt:lpstr>
      <vt:lpstr>ROW</vt:lpstr>
      <vt:lpstr>ROW_COST</vt:lpstr>
      <vt:lpstr>Salvage</vt:lpstr>
      <vt:lpstr>UTC_ENG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Utility Estimate Form</dc:title>
  <dc:subject>Utiltiy Estimate Form</dc:subject>
  <dc:creator>Robert G. Lee</dc:creator>
  <cp:keywords/>
  <cp:lastModifiedBy>Holder, Adam B.</cp:lastModifiedBy>
  <cp:lastPrinted>2016-03-15T13:53:00Z</cp:lastPrinted>
  <dcterms:created xsi:type="dcterms:W3CDTF">2015-09-18T19:24:17Z</dcterms:created>
  <dcterms:modified xsi:type="dcterms:W3CDTF">2020-03-03T23:03:06Z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0x01010058DC68071BD1B34A9B576710D5F1E529</vt:lpwstr>
  </property>
  <property fmtid="{D5CDD505-2E9C-101B-9397-08002B2CF9AE}" pid="3" name="TaxKeyword">
    <vt:lpwstr/>
  </property>
</Properties>
</file>